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xhuang/Desktop/"/>
    </mc:Choice>
  </mc:AlternateContent>
  <xr:revisionPtr revIDLastSave="0" documentId="13_ncr:1_{60B89EAB-6CA2-5240-B366-D9F5B5DDA69B}" xr6:coauthVersionLast="36" xr6:coauthVersionMax="36" xr10:uidLastSave="{00000000-0000-0000-0000-000000000000}"/>
  <bookViews>
    <workbookView xWindow="2340" yWindow="440" windowWidth="33600" windowHeight="19160" xr2:uid="{00000000-000D-0000-FFFF-FFFF00000000}"/>
  </bookViews>
  <sheets>
    <sheet name="Part I" sheetId="1" r:id="rId1"/>
    <sheet name="Part II" sheetId="2" r:id="rId2"/>
  </sheets>
  <calcPr calcId="162913"/>
</workbook>
</file>

<file path=xl/calcChain.xml><?xml version="1.0" encoding="utf-8"?>
<calcChain xmlns="http://schemas.openxmlformats.org/spreadsheetml/2006/main">
  <c r="D87" i="2" l="1"/>
  <c r="D86" i="2"/>
  <c r="D70" i="2"/>
  <c r="L67" i="2"/>
  <c r="H67" i="2"/>
  <c r="D67" i="2"/>
  <c r="L66" i="2"/>
  <c r="H66" i="2"/>
  <c r="D66" i="2"/>
  <c r="D44" i="2"/>
  <c r="L41" i="2"/>
  <c r="H41" i="2"/>
  <c r="D41" i="2"/>
  <c r="L40" i="2"/>
  <c r="H40" i="2"/>
  <c r="D40" i="2"/>
  <c r="D18" i="2"/>
  <c r="L15" i="2"/>
  <c r="L16" i="2" s="1"/>
  <c r="H15" i="2"/>
  <c r="D15" i="2"/>
  <c r="L14" i="2"/>
  <c r="H14" i="2"/>
  <c r="D14" i="2"/>
  <c r="L13" i="1"/>
  <c r="H13" i="1"/>
  <c r="D13" i="1"/>
  <c r="L12" i="1"/>
  <c r="L14" i="1" s="1"/>
  <c r="H12" i="1"/>
  <c r="D12" i="1"/>
  <c r="D14" i="1" s="1"/>
  <c r="D68" i="2" l="1"/>
  <c r="H16" i="2"/>
  <c r="H14" i="1"/>
  <c r="D16" i="2"/>
  <c r="L68" i="2"/>
  <c r="L42" i="2"/>
  <c r="D42" i="2"/>
  <c r="H68" i="2"/>
  <c r="H42" i="2"/>
  <c r="D88" i="2"/>
  <c r="H70" i="2" l="1"/>
  <c r="D82" i="2" s="1"/>
  <c r="H18" i="2"/>
  <c r="D30" i="2" s="1"/>
  <c r="H44" i="2"/>
  <c r="D56" i="2" s="1"/>
  <c r="L70" i="2" l="1"/>
  <c r="P64" i="2" s="1"/>
  <c r="L44" i="2"/>
  <c r="D48" i="2" s="1"/>
  <c r="L18" i="2"/>
  <c r="D22" i="2" s="1"/>
  <c r="Q35" i="2"/>
  <c r="Q11" i="2"/>
  <c r="Q62" i="2"/>
  <c r="Q63" i="2"/>
  <c r="Q36" i="2"/>
  <c r="D90" i="2"/>
  <c r="Q64" i="2"/>
  <c r="P36" i="2" l="1"/>
  <c r="P63" i="2"/>
  <c r="D74" i="2"/>
  <c r="P62" i="2"/>
  <c r="P11" i="2"/>
  <c r="P35" i="2"/>
  <c r="D89" i="2"/>
</calcChain>
</file>

<file path=xl/sharedStrings.xml><?xml version="1.0" encoding="utf-8"?>
<sst xmlns="http://schemas.openxmlformats.org/spreadsheetml/2006/main" count="217" uniqueCount="75">
  <si>
    <t>Engineering Design with AI Assistants: Answer Sheet</t>
  </si>
  <si>
    <t>Name:</t>
  </si>
  <si>
    <t>Date:</t>
  </si>
  <si>
    <t>Part I: Explore Design Options</t>
  </si>
  <si>
    <t>Table 1: Design by yourself</t>
  </si>
  <si>
    <t>My Design 1</t>
  </si>
  <si>
    <t>My Design 2</t>
  </si>
  <si>
    <t>My Design 3</t>
  </si>
  <si>
    <t xml:space="preserve">Total Number of Panels </t>
  </si>
  <si>
    <t>Table 2: Bob's new ideas</t>
  </si>
  <si>
    <t>Bob's Design 1 - START from solar-farm-initial.ng3</t>
  </si>
  <si>
    <t>Bob's Design 2 - START from solar-farm-initial.ng3</t>
  </si>
  <si>
    <t>Bob's Design 3 - START from solar-farm-initial.ng3</t>
  </si>
  <si>
    <t>Table 2: Bob's new ideas (Cont.)</t>
  </si>
  <si>
    <t>Bob's Design 4 - START from solar-farm-initial.ng3</t>
  </si>
  <si>
    <t>Bob's Design 5 - START from solar-farm-initial.ng3</t>
  </si>
  <si>
    <t>Among the eight candidates, which two are the most different to each other?</t>
  </si>
  <si>
    <t>Design 1</t>
  </si>
  <si>
    <t>Design 2</t>
  </si>
  <si>
    <t>Please describe what makes them different AND any similarities they may have.</t>
  </si>
  <si>
    <t>Differences</t>
  </si>
  <si>
    <t>Similarities</t>
  </si>
  <si>
    <t>Bob’s Design 1</t>
  </si>
  <si>
    <t>Bob’s Design 4</t>
  </si>
  <si>
    <t>Bob’s Design 2</t>
  </si>
  <si>
    <t>Bob’s Design 5</t>
  </si>
  <si>
    <t>Bob’s Design 3</t>
  </si>
  <si>
    <t xml:space="preserve">After generating several design ideas (by yourself or with the help of the AI assistant), you may have started to notice that there are many possible solutions. You selected three solutions to improve on the basis that these solutions may be better than other candidates. What motivated you to pick those three designs? </t>
  </si>
  <si>
    <t>Part II: Reach the Final Solution</t>
  </si>
  <si>
    <t>What design did you select to improve from Part I?</t>
  </si>
  <si>
    <t>What was the total daily profit from this design?</t>
  </si>
  <si>
    <t>Table 5. Round 1 - Improve by yourself</t>
  </si>
  <si>
    <t>Try 1</t>
  </si>
  <si>
    <t>Try 2</t>
  </si>
  <si>
    <t>Try 3</t>
  </si>
  <si>
    <t>Your Improvement</t>
  </si>
  <si>
    <t>Carol's Improvement</t>
  </si>
  <si>
    <t>Round 1</t>
  </si>
  <si>
    <t>Profit from PART I Design</t>
  </si>
  <si>
    <t>Best Daily Profit of All 3 Tries</t>
  </si>
  <si>
    <t>Submit the current best design to Carol:</t>
  </si>
  <si>
    <t>Table 6. Round 1 - Ask Carol for help</t>
  </si>
  <si>
    <t>$ Carol earned from her improvement</t>
  </si>
  <si>
    <t>Table 7. Round 2 - Improve by yourself</t>
  </si>
  <si>
    <t>Round 2</t>
  </si>
  <si>
    <t>Daily Profit from Carol's design</t>
  </si>
  <si>
    <t>Table 8. Round 2 - Ask Carol for help</t>
  </si>
  <si>
    <t>Table 9. Round 3 - Improve by yourself</t>
  </si>
  <si>
    <t>Round 3</t>
  </si>
  <si>
    <t>Table 10. Round 3 - Ask Carol for help</t>
  </si>
  <si>
    <t>Table 11. Summary of Design Improvement</t>
  </si>
  <si>
    <t>Daily Profit before Improvements</t>
  </si>
  <si>
    <t>Daily Profit of the Final Design</t>
  </si>
  <si>
    <t>Profit Change</t>
  </si>
  <si>
    <t>Total $ You Earned</t>
  </si>
  <si>
    <t>Total $ Carol Earned</t>
  </si>
  <si>
    <t>During the process of optimizing your selected design’s performance, what was your:</t>
  </si>
  <si>
    <t>Strategy for testing how the variables affected the design?</t>
  </si>
  <si>
    <t>Way to learn from the results to inform revising your design?</t>
  </si>
  <si>
    <t>Total Number of Panels</t>
  </si>
  <si>
    <t>Note: Fill all ORANGE cells</t>
  </si>
  <si>
    <r>
      <t xml:space="preserve">Tilt Angle </t>
    </r>
    <r>
      <rPr>
        <sz val="11"/>
        <color rgb="FF999999"/>
        <rFont val="Times New Roman"/>
        <family val="1"/>
      </rPr>
      <t>(°)</t>
    </r>
  </si>
  <si>
    <r>
      <t xml:space="preserve">Solar Panel Rows per Rack </t>
    </r>
    <r>
      <rPr>
        <sz val="11"/>
        <color rgb="FF999999"/>
        <rFont val="Times New Roman"/>
        <family val="1"/>
      </rPr>
      <t>(number of rows)</t>
    </r>
  </si>
  <si>
    <r>
      <t xml:space="preserve">Inter-Row Spacing </t>
    </r>
    <r>
      <rPr>
        <sz val="11"/>
        <color rgb="FF999999"/>
        <rFont val="Times New Roman"/>
        <family val="1"/>
      </rPr>
      <t>(m)</t>
    </r>
  </si>
  <si>
    <r>
      <t xml:space="preserve">Daily Output </t>
    </r>
    <r>
      <rPr>
        <sz val="11"/>
        <color rgb="FF999999"/>
        <rFont val="Times New Roman"/>
        <family val="1"/>
      </rPr>
      <t>(kWh)</t>
    </r>
  </si>
  <si>
    <r>
      <t xml:space="preserve">Revenue </t>
    </r>
    <r>
      <rPr>
        <sz val="11"/>
        <color rgb="FF999999"/>
        <rFont val="Times New Roman"/>
        <family val="1"/>
      </rPr>
      <t>(daily output x $0.225)</t>
    </r>
  </si>
  <si>
    <r>
      <t xml:space="preserve">Cost </t>
    </r>
    <r>
      <rPr>
        <sz val="11"/>
        <color rgb="FF999999"/>
        <rFont val="Times New Roman"/>
        <family val="1"/>
      </rPr>
      <t>(total number of panels x $0.15)</t>
    </r>
  </si>
  <si>
    <r>
      <t xml:space="preserve">Daily Profit </t>
    </r>
    <r>
      <rPr>
        <sz val="11"/>
        <color rgb="FF999999"/>
        <rFont val="Times New Roman"/>
        <family val="1"/>
      </rPr>
      <t>(revenue – cost)</t>
    </r>
  </si>
  <si>
    <r>
      <t xml:space="preserve">$ you earned at round 1 </t>
    </r>
    <r>
      <rPr>
        <sz val="11"/>
        <color rgb="FF999999"/>
        <rFont val="Times New Roman"/>
        <family val="1"/>
      </rPr>
      <t>(Your best - initial) or 0</t>
    </r>
  </si>
  <si>
    <r>
      <t xml:space="preserve">$ you earned at round 2 </t>
    </r>
    <r>
      <rPr>
        <sz val="11"/>
        <color rgb="FF999999"/>
        <rFont val="Times New Roman"/>
        <family val="1"/>
      </rPr>
      <t>(Your best - Carol's) or 0</t>
    </r>
  </si>
  <si>
    <r>
      <t xml:space="preserve">$ you earned at round 3 </t>
    </r>
    <r>
      <rPr>
        <sz val="11"/>
        <color rgb="FF999999"/>
        <rFont val="Times New Roman"/>
        <family val="1"/>
      </rPr>
      <t>(Your best - Carol's) or 0</t>
    </r>
  </si>
  <si>
    <r>
      <t xml:space="preserve">Daily Profit </t>
    </r>
    <r>
      <rPr>
        <sz val="11"/>
        <color rgb="FF999999"/>
        <rFont val="Times New Roman"/>
        <family val="1"/>
      </rPr>
      <t>(i.e., objective)</t>
    </r>
  </si>
  <si>
    <t>Table 3: Evaluate designs</t>
  </si>
  <si>
    <t>Table 4: Your final three promising designs for Part I</t>
  </si>
  <si>
    <t>Please type X to label the three designs that you think are promising for later improvement.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</si>
</sst>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Calibri"/>
    </font>
    <font>
      <b/>
      <sz val="16"/>
      <color rgb="FF000000"/>
      <name val="Times New Roman"/>
      <family val="1"/>
    </font>
    <font>
      <sz val="11"/>
      <color rgb="FF000000"/>
      <name val="Times New Roman"/>
      <family val="1"/>
    </font>
    <font>
      <sz val="11"/>
      <color rgb="FFFF0000"/>
      <name val="Times New Roman"/>
      <family val="1"/>
    </font>
    <font>
      <sz val="11"/>
      <name val="Times New Roman"/>
      <family val="1"/>
    </font>
    <font>
      <b/>
      <sz val="12"/>
      <color rgb="FF000000"/>
      <name val="Times New Roman"/>
      <family val="1"/>
    </font>
    <font>
      <b/>
      <sz val="11"/>
      <color rgb="FF000000"/>
      <name val="Times New Roman"/>
      <family val="1"/>
    </font>
    <font>
      <sz val="11"/>
      <color rgb="FF999999"/>
      <name val="Times New Roman"/>
      <family val="1"/>
    </font>
    <font>
      <b/>
      <sz val="12"/>
      <color rgb="FFFF0000"/>
      <name val="Times New Roman"/>
      <family val="1"/>
    </font>
    <font>
      <sz val="12"/>
      <name val="Times New Roman"/>
      <family val="1"/>
    </font>
    <font>
      <b/>
      <sz val="12"/>
      <name val="Times New Roman"/>
      <family val="1"/>
    </font>
    <font>
      <sz val="12"/>
      <color rgb="FF000000"/>
      <name val="Times New Roman"/>
      <family val="1"/>
    </font>
    <font>
      <sz val="11"/>
      <color rgb="FFFFFFFF"/>
      <name val="Times New Roman"/>
      <family val="1"/>
    </font>
    <font>
      <b/>
      <sz val="18"/>
      <color rgb="FF000000"/>
      <name val="Times New Roman"/>
      <family val="1"/>
    </font>
    <font>
      <b/>
      <sz val="11"/>
      <color rgb="FFFF9900"/>
      <name val="Times New Roman"/>
      <family val="1"/>
    </font>
    <font>
      <sz val="11"/>
      <color rgb="FF434343"/>
      <name val="Times New Roman"/>
      <family val="1"/>
    </font>
    <font>
      <sz val="12"/>
      <color rgb="FFED7D31"/>
      <name val="Times New Roman"/>
      <family val="1"/>
    </font>
    <font>
      <sz val="11"/>
      <color theme="0"/>
      <name val="Times New Roman"/>
      <family val="1"/>
    </font>
    <font>
      <sz val="11"/>
      <color theme="0"/>
      <name val="Calibri"/>
      <family val="2"/>
    </font>
  </fonts>
  <fills count="7">
    <fill>
      <patternFill patternType="none"/>
    </fill>
    <fill>
      <patternFill patternType="gray125"/>
    </fill>
    <fill>
      <patternFill patternType="solid">
        <fgColor rgb="FF93C47D"/>
        <bgColor rgb="FF93C47D"/>
      </patternFill>
    </fill>
    <fill>
      <patternFill patternType="solid">
        <fgColor rgb="FFE7E6E6"/>
        <bgColor rgb="FFE7E6E6"/>
      </patternFill>
    </fill>
    <fill>
      <patternFill patternType="solid">
        <fgColor rgb="FF8EAADB"/>
        <bgColor rgb="FF8EAADB"/>
      </patternFill>
    </fill>
    <fill>
      <patternFill patternType="solid">
        <fgColor rgb="FFEFEFEF"/>
        <bgColor rgb="FFEFEFEF"/>
      </patternFill>
    </fill>
    <fill>
      <patternFill patternType="solid">
        <fgColor rgb="FFB6D7A8"/>
        <bgColor rgb="FFB6D7A8"/>
      </patternFill>
    </fill>
  </fills>
  <borders count="76">
    <border>
      <left/>
      <right/>
      <top/>
      <bottom/>
      <diagonal/>
    </border>
    <border>
      <left style="medium">
        <color rgb="FFFF9900"/>
      </left>
      <right/>
      <top style="medium">
        <color rgb="FFFF9900"/>
      </top>
      <bottom style="medium">
        <color rgb="FFFF9900"/>
      </bottom>
      <diagonal/>
    </border>
    <border>
      <left/>
      <right style="medium">
        <color rgb="FFFF9900"/>
      </right>
      <top style="medium">
        <color rgb="FFFF9900"/>
      </top>
      <bottom style="medium">
        <color rgb="FFFF9900"/>
      </bottom>
      <diagonal/>
    </border>
    <border>
      <left style="medium">
        <color rgb="FFFF9900"/>
      </left>
      <right style="medium">
        <color rgb="FFFF9900"/>
      </right>
      <top style="medium">
        <color rgb="FFFF9900"/>
      </top>
      <bottom style="medium">
        <color rgb="FFFF9900"/>
      </bottom>
      <diagonal/>
    </border>
    <border>
      <left style="medium">
        <color rgb="FF93C47D"/>
      </left>
      <right/>
      <top style="medium">
        <color rgb="FF93C47D"/>
      </top>
      <bottom/>
      <diagonal/>
    </border>
    <border>
      <left/>
      <right/>
      <top style="medium">
        <color rgb="FF93C47D"/>
      </top>
      <bottom/>
      <diagonal/>
    </border>
    <border>
      <left/>
      <right style="medium">
        <color rgb="FF93C47D"/>
      </right>
      <top style="medium">
        <color rgb="FF93C47D"/>
      </top>
      <bottom/>
      <diagonal/>
    </border>
    <border>
      <left style="medium">
        <color rgb="FF93C47D"/>
      </left>
      <right/>
      <top/>
      <bottom/>
      <diagonal/>
    </border>
    <border>
      <left/>
      <right style="medium">
        <color rgb="FF93C47D"/>
      </right>
      <top/>
      <bottom/>
      <diagonal/>
    </border>
    <border>
      <left style="medium">
        <color rgb="FFFF9900"/>
      </left>
      <right style="medium">
        <color rgb="FFFF9900"/>
      </right>
      <top style="medium">
        <color rgb="FFFF9900"/>
      </top>
      <bottom/>
      <diagonal/>
    </border>
    <border>
      <left style="medium">
        <color rgb="FFFF9900"/>
      </left>
      <right style="thick">
        <color rgb="FFFF9900"/>
      </right>
      <top style="medium">
        <color rgb="FFFF9900"/>
      </top>
      <bottom/>
      <diagonal/>
    </border>
    <border>
      <left style="medium">
        <color rgb="FFFF9900"/>
      </left>
      <right style="medium">
        <color rgb="FFFF9900"/>
      </right>
      <top/>
      <bottom/>
      <diagonal/>
    </border>
    <border>
      <left style="medium">
        <color rgb="FFFF9900"/>
      </left>
      <right style="thick">
        <color rgb="FFFF9900"/>
      </right>
      <top/>
      <bottom/>
      <diagonal/>
    </border>
    <border>
      <left style="medium">
        <color rgb="FFFF9900"/>
      </left>
      <right style="medium">
        <color rgb="FFFF9900"/>
      </right>
      <top/>
      <bottom style="medium">
        <color rgb="FFFF9900"/>
      </bottom>
      <diagonal/>
    </border>
    <border>
      <left style="medium">
        <color rgb="FFFF9900"/>
      </left>
      <right style="thick">
        <color rgb="FFFF9900"/>
      </right>
      <top/>
      <bottom style="medium">
        <color rgb="FFFF9900"/>
      </bottom>
      <diagonal/>
    </border>
    <border>
      <left style="medium">
        <color rgb="FF93C47D"/>
      </left>
      <right/>
      <top/>
      <bottom style="medium">
        <color rgb="FF93C47D"/>
      </bottom>
      <diagonal/>
    </border>
    <border>
      <left/>
      <right style="thick">
        <color rgb="FFFF0000"/>
      </right>
      <top/>
      <bottom style="medium">
        <color rgb="FF93C47D"/>
      </bottom>
      <diagonal/>
    </border>
    <border>
      <left style="medium">
        <color rgb="FFFF0000"/>
      </left>
      <right style="medium">
        <color rgb="FFFF0000"/>
      </right>
      <top style="medium">
        <color rgb="FFFF0000"/>
      </top>
      <bottom style="medium">
        <color rgb="FF93C47D"/>
      </bottom>
      <diagonal/>
    </border>
    <border>
      <left/>
      <right/>
      <top/>
      <bottom style="medium">
        <color rgb="FF93C47D"/>
      </bottom>
      <diagonal/>
    </border>
    <border>
      <left/>
      <right style="medium">
        <color rgb="FFFF0000"/>
      </right>
      <top style="medium">
        <color rgb="FFFF0000"/>
      </top>
      <bottom style="medium">
        <color rgb="FF93C47D"/>
      </bottom>
      <diagonal/>
    </border>
    <border>
      <left/>
      <right style="medium">
        <color rgb="FF93C47D"/>
      </right>
      <top style="medium">
        <color rgb="FFFF0000"/>
      </top>
      <bottom style="medium">
        <color rgb="FF93C47D"/>
      </bottom>
      <diagonal/>
    </border>
    <border>
      <left style="medium">
        <color rgb="FF8EAADB"/>
      </left>
      <right/>
      <top style="medium">
        <color rgb="FF8EAADB"/>
      </top>
      <bottom/>
      <diagonal/>
    </border>
    <border>
      <left/>
      <right/>
      <top style="medium">
        <color rgb="FF8EAADB"/>
      </top>
      <bottom/>
      <diagonal/>
    </border>
    <border>
      <left/>
      <right/>
      <top style="medium">
        <color rgb="FF8EAADB"/>
      </top>
      <bottom/>
      <diagonal/>
    </border>
    <border>
      <left/>
      <right/>
      <top style="medium">
        <color rgb="FF8EAADB"/>
      </top>
      <bottom/>
      <diagonal/>
    </border>
    <border>
      <left/>
      <right style="medium">
        <color rgb="FF8EAADB"/>
      </right>
      <top style="medium">
        <color rgb="FF8EAADB"/>
      </top>
      <bottom/>
      <diagonal/>
    </border>
    <border>
      <left style="medium">
        <color rgb="FF8EAADB"/>
      </left>
      <right/>
      <top style="medium">
        <color rgb="FF8EAADB"/>
      </top>
      <bottom/>
      <diagonal/>
    </border>
    <border>
      <left/>
      <right/>
      <top style="medium">
        <color rgb="FF8EAADB"/>
      </top>
      <bottom/>
      <diagonal/>
    </border>
    <border>
      <left/>
      <right/>
      <top style="medium">
        <color rgb="FF8EAADB"/>
      </top>
      <bottom/>
      <diagonal/>
    </border>
    <border>
      <left/>
      <right/>
      <top style="medium">
        <color rgb="FF8EAADB"/>
      </top>
      <bottom/>
      <diagonal/>
    </border>
    <border>
      <left/>
      <right style="medium">
        <color rgb="FF8EAADB"/>
      </right>
      <top style="medium">
        <color rgb="FF8EAADB"/>
      </top>
      <bottom/>
      <diagonal/>
    </border>
    <border>
      <left style="medium">
        <color rgb="FF8EAADB"/>
      </left>
      <right/>
      <top/>
      <bottom/>
      <diagonal/>
    </border>
    <border>
      <left style="medium">
        <color rgb="FF8EAADB"/>
      </left>
      <right/>
      <top/>
      <bottom style="medium">
        <color rgb="FF8EAADB"/>
      </bottom>
      <diagonal/>
    </border>
    <border>
      <left/>
      <right/>
      <top/>
      <bottom style="medium">
        <color rgb="FF8EAADB"/>
      </bottom>
      <diagonal/>
    </border>
    <border>
      <left style="medium">
        <color rgb="FF8EAADB"/>
      </left>
      <right/>
      <top/>
      <bottom/>
      <diagonal/>
    </border>
    <border>
      <left/>
      <right/>
      <top/>
      <bottom/>
      <diagonal/>
    </border>
    <border>
      <left/>
      <right/>
      <top/>
      <bottom/>
      <diagonal/>
    </border>
    <border>
      <left/>
      <right style="medium">
        <color rgb="FF8EAADB"/>
      </right>
      <top/>
      <bottom/>
      <diagonal/>
    </border>
    <border>
      <left style="medium">
        <color rgb="FFFF9900"/>
      </left>
      <right/>
      <top style="medium">
        <color rgb="FFFF9900"/>
      </top>
      <bottom/>
      <diagonal/>
    </border>
    <border>
      <left/>
      <right/>
      <top style="medium">
        <color rgb="FFFF9900"/>
      </top>
      <bottom/>
      <diagonal/>
    </border>
    <border>
      <left/>
      <right style="medium">
        <color rgb="FFFF9900"/>
      </right>
      <top style="medium">
        <color rgb="FFFF9900"/>
      </top>
      <bottom/>
      <diagonal/>
    </border>
    <border>
      <left style="medium">
        <color rgb="FFFF9900"/>
      </left>
      <right/>
      <top/>
      <bottom style="medium">
        <color rgb="FFFF9900"/>
      </bottom>
      <diagonal/>
    </border>
    <border>
      <left/>
      <right/>
      <top/>
      <bottom style="medium">
        <color rgb="FFFF9900"/>
      </bottom>
      <diagonal/>
    </border>
    <border>
      <left/>
      <right style="medium">
        <color rgb="FFFF9900"/>
      </right>
      <top/>
      <bottom style="medium">
        <color rgb="FFFF9900"/>
      </bottom>
      <diagonal/>
    </border>
    <border>
      <left style="medium">
        <color rgb="FFFF9900"/>
      </left>
      <right/>
      <top/>
      <bottom/>
      <diagonal/>
    </border>
    <border>
      <left/>
      <right style="medium">
        <color rgb="FFFF9900"/>
      </right>
      <top/>
      <bottom/>
      <diagonal/>
    </border>
    <border>
      <left style="medium">
        <color rgb="FF93C47D"/>
      </left>
      <right/>
      <top style="medium">
        <color rgb="FF93C47D"/>
      </top>
      <bottom/>
      <diagonal/>
    </border>
    <border>
      <left/>
      <right/>
      <top style="medium">
        <color rgb="FF93C47D"/>
      </top>
      <bottom/>
      <diagonal/>
    </border>
    <border>
      <left/>
      <right/>
      <top style="medium">
        <color rgb="FF93C47D"/>
      </top>
      <bottom/>
      <diagonal/>
    </border>
    <border>
      <left/>
      <right/>
      <top style="medium">
        <color rgb="FF93C47D"/>
      </top>
      <bottom/>
      <diagonal/>
    </border>
    <border>
      <left/>
      <right/>
      <top style="medium">
        <color rgb="FF93C47D"/>
      </top>
      <bottom/>
      <diagonal/>
    </border>
    <border>
      <left/>
      <right style="medium">
        <color rgb="FF93C47D"/>
      </right>
      <top style="medium">
        <color rgb="FF93C47D"/>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8EAADB"/>
      </left>
      <right/>
      <top style="medium">
        <color rgb="FF8EAADB"/>
      </top>
      <bottom/>
      <diagonal/>
    </border>
    <border>
      <left style="medium">
        <color rgb="FFFF9900"/>
      </left>
      <right style="medium">
        <color rgb="FFFF9900"/>
      </right>
      <top style="medium">
        <color rgb="FF8EAADB"/>
      </top>
      <bottom/>
      <diagonal/>
    </border>
    <border>
      <left/>
      <right style="medium">
        <color rgb="FF8EAADB"/>
      </right>
      <top/>
      <bottom/>
      <diagonal/>
    </border>
    <border>
      <left style="medium">
        <color rgb="FFFF0000"/>
      </left>
      <right style="medium">
        <color rgb="FFFF0000"/>
      </right>
      <top style="medium">
        <color rgb="FFFF0000"/>
      </top>
      <bottom style="medium">
        <color rgb="FF8EAADB"/>
      </bottom>
      <diagonal/>
    </border>
    <border>
      <left/>
      <right style="medium">
        <color rgb="FF8EAADB"/>
      </right>
      <top/>
      <bottom style="medium">
        <color rgb="FF8EAADB"/>
      </bottom>
      <diagonal/>
    </border>
    <border>
      <left style="medium">
        <color rgb="FFFF0000"/>
      </left>
      <right style="medium">
        <color rgb="FF93C47D"/>
      </right>
      <top style="medium">
        <color rgb="FFFF0000"/>
      </top>
      <bottom style="medium">
        <color rgb="FF93C47D"/>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style="medium">
        <color rgb="FF93C47D"/>
      </right>
      <top/>
      <bottom style="medium">
        <color rgb="FF93C47D"/>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right style="medium">
        <color theme="5"/>
      </right>
      <top style="medium">
        <color rgb="FFFF9900"/>
      </top>
      <bottom/>
      <diagonal/>
    </border>
    <border>
      <left/>
      <right style="medium">
        <color theme="5"/>
      </right>
      <top/>
      <bottom style="medium">
        <color rgb="FFFF9900"/>
      </bottom>
      <diagonal/>
    </border>
  </borders>
  <cellStyleXfs count="1">
    <xf numFmtId="0" fontId="0" fillId="0" borderId="0"/>
  </cellStyleXfs>
  <cellXfs count="196">
    <xf numFmtId="0" fontId="0" fillId="0" borderId="0" xfId="0" applyFont="1" applyAlignment="1"/>
    <xf numFmtId="0" fontId="13" fillId="0" borderId="0" xfId="0" applyFont="1" applyAlignment="1" applyProtection="1">
      <alignment horizontal="center" vertical="center"/>
      <protection locked="0"/>
    </xf>
    <xf numFmtId="0" fontId="2" fillId="0" borderId="0" xfId="0" applyFont="1" applyAlignment="1" applyProtection="1">
      <protection locked="0"/>
    </xf>
    <xf numFmtId="0" fontId="14" fillId="0" borderId="1" xfId="0" applyFont="1" applyBorder="1" applyAlignment="1" applyProtection="1">
      <alignment horizontal="center"/>
      <protection locked="0"/>
    </xf>
    <xf numFmtId="0" fontId="4" fillId="0" borderId="2" xfId="0" applyFont="1" applyBorder="1" applyProtection="1">
      <protection locked="0"/>
    </xf>
    <xf numFmtId="0" fontId="2" fillId="0" borderId="0" xfId="0" applyFont="1" applyAlignment="1" applyProtection="1">
      <protection locked="0"/>
    </xf>
    <xf numFmtId="0" fontId="6" fillId="0" borderId="0" xfId="0" applyFont="1" applyProtection="1">
      <protection locked="0"/>
    </xf>
    <xf numFmtId="0" fontId="6" fillId="0" borderId="3" xfId="0" applyFont="1" applyBorder="1" applyProtection="1">
      <protection locked="0"/>
    </xf>
    <xf numFmtId="0" fontId="15" fillId="0" borderId="0" xfId="0" applyFont="1" applyAlignment="1" applyProtection="1">
      <protection locked="0"/>
    </xf>
    <xf numFmtId="0" fontId="1" fillId="0" borderId="0" xfId="0" applyFont="1" applyAlignment="1" applyProtection="1">
      <alignment vertical="center"/>
      <protection locked="0"/>
    </xf>
    <xf numFmtId="0" fontId="5" fillId="2" borderId="4" xfId="0" applyFont="1" applyFill="1" applyBorder="1" applyAlignment="1" applyProtection="1">
      <alignment vertical="center"/>
      <protection locked="0"/>
    </xf>
    <xf numFmtId="0" fontId="5" fillId="2" borderId="5" xfId="0" applyFont="1" applyFill="1" applyBorder="1" applyAlignment="1" applyProtection="1">
      <alignment vertical="center"/>
      <protection locked="0"/>
    </xf>
    <xf numFmtId="0" fontId="2" fillId="2" borderId="5" xfId="0" applyFont="1" applyFill="1" applyBorder="1" applyProtection="1">
      <protection locked="0"/>
    </xf>
    <xf numFmtId="0" fontId="2" fillId="2" borderId="6" xfId="0" applyFont="1" applyFill="1" applyBorder="1" applyProtection="1">
      <protection locked="0"/>
    </xf>
    <xf numFmtId="0" fontId="6" fillId="3" borderId="7" xfId="0" applyFont="1" applyFill="1" applyBorder="1" applyProtection="1">
      <protection locked="0"/>
    </xf>
    <xf numFmtId="0" fontId="2" fillId="3" borderId="0" xfId="0" applyFont="1" applyFill="1" applyProtection="1">
      <protection locked="0"/>
    </xf>
    <xf numFmtId="0" fontId="2" fillId="0" borderId="0" xfId="0" applyFont="1" applyProtection="1">
      <protection locked="0"/>
    </xf>
    <xf numFmtId="0" fontId="6" fillId="3" borderId="0" xfId="0" applyFont="1" applyFill="1" applyProtection="1">
      <protection locked="0"/>
    </xf>
    <xf numFmtId="0" fontId="2" fillId="3" borderId="8" xfId="0" applyFont="1" applyFill="1" applyBorder="1" applyProtection="1">
      <protection locked="0"/>
    </xf>
    <xf numFmtId="0" fontId="2" fillId="0" borderId="7" xfId="0" applyFont="1" applyBorder="1" applyAlignment="1" applyProtection="1">
      <protection locked="0"/>
    </xf>
    <xf numFmtId="0" fontId="3" fillId="0" borderId="9" xfId="0" applyFont="1" applyBorder="1" applyAlignment="1" applyProtection="1">
      <protection locked="0"/>
    </xf>
    <xf numFmtId="0" fontId="3" fillId="0" borderId="10" xfId="0" applyFont="1" applyBorder="1" applyAlignment="1" applyProtection="1">
      <protection locked="0"/>
    </xf>
    <xf numFmtId="0" fontId="3" fillId="0" borderId="11" xfId="0" applyFont="1" applyBorder="1" applyAlignment="1" applyProtection="1">
      <protection locked="0"/>
    </xf>
    <xf numFmtId="0" fontId="3" fillId="0" borderId="12" xfId="0" applyFont="1" applyBorder="1" applyAlignment="1" applyProtection="1">
      <protection locked="0"/>
    </xf>
    <xf numFmtId="0" fontId="2" fillId="0" borderId="7" xfId="0" applyFont="1" applyBorder="1" applyProtection="1">
      <protection locked="0"/>
    </xf>
    <xf numFmtId="0" fontId="3" fillId="0" borderId="13" xfId="0" applyFont="1" applyBorder="1" applyAlignment="1" applyProtection="1">
      <protection locked="0"/>
    </xf>
    <xf numFmtId="0" fontId="3" fillId="0" borderId="14" xfId="0" applyFont="1" applyBorder="1" applyAlignment="1" applyProtection="1">
      <protection locked="0"/>
    </xf>
    <xf numFmtId="0" fontId="2" fillId="0" borderId="0" xfId="0" applyFont="1" applyProtection="1"/>
    <xf numFmtId="0" fontId="2" fillId="0" borderId="8" xfId="0" applyFont="1" applyBorder="1" applyProtection="1"/>
    <xf numFmtId="0" fontId="2" fillId="0" borderId="15" xfId="0" applyFont="1" applyBorder="1" applyAlignment="1" applyProtection="1">
      <protection locked="0"/>
    </xf>
    <xf numFmtId="0" fontId="4" fillId="0" borderId="16" xfId="0" applyFont="1" applyBorder="1" applyProtection="1">
      <protection locked="0"/>
    </xf>
    <xf numFmtId="0" fontId="2" fillId="3" borderId="17" xfId="0" applyFont="1" applyFill="1" applyBorder="1" applyProtection="1"/>
    <xf numFmtId="0" fontId="2" fillId="0" borderId="18" xfId="0" applyFont="1" applyBorder="1" applyProtection="1">
      <protection locked="0"/>
    </xf>
    <xf numFmtId="0" fontId="2" fillId="3" borderId="19" xfId="0" applyFont="1" applyFill="1" applyBorder="1" applyProtection="1"/>
    <xf numFmtId="0" fontId="2" fillId="3" borderId="20" xfId="0" applyFont="1" applyFill="1" applyBorder="1" applyProtection="1"/>
    <xf numFmtId="0" fontId="10" fillId="4" borderId="21" xfId="0" applyFont="1" applyFill="1" applyBorder="1" applyAlignment="1" applyProtection="1">
      <alignment vertical="center"/>
      <protection locked="0"/>
    </xf>
    <xf numFmtId="0" fontId="10" fillId="4" borderId="22" xfId="0" applyFont="1" applyFill="1" applyBorder="1" applyAlignment="1" applyProtection="1">
      <alignment vertical="center"/>
      <protection locked="0"/>
    </xf>
    <xf numFmtId="0" fontId="2" fillId="4" borderId="23" xfId="0" applyFont="1" applyFill="1" applyBorder="1" applyProtection="1">
      <protection locked="0"/>
    </xf>
    <xf numFmtId="0" fontId="2" fillId="4" borderId="24" xfId="0" applyFont="1" applyFill="1" applyBorder="1" applyProtection="1">
      <protection locked="0"/>
    </xf>
    <xf numFmtId="0" fontId="2" fillId="4" borderId="25" xfId="0" applyFont="1" applyFill="1" applyBorder="1" applyProtection="1">
      <protection locked="0"/>
    </xf>
    <xf numFmtId="0" fontId="6" fillId="3" borderId="26" xfId="0" applyFont="1" applyFill="1" applyBorder="1" applyAlignment="1" applyProtection="1">
      <protection locked="0"/>
    </xf>
    <xf numFmtId="0" fontId="6" fillId="3" borderId="27" xfId="0" applyFont="1" applyFill="1" applyBorder="1" applyProtection="1">
      <protection locked="0"/>
    </xf>
    <xf numFmtId="0" fontId="2" fillId="3" borderId="23" xfId="0" applyFont="1" applyFill="1" applyBorder="1" applyProtection="1">
      <protection locked="0"/>
    </xf>
    <xf numFmtId="0" fontId="2" fillId="0" borderId="28" xfId="0" applyFont="1" applyBorder="1" applyProtection="1">
      <protection locked="0"/>
    </xf>
    <xf numFmtId="0" fontId="2" fillId="3" borderId="29" xfId="0" applyFont="1" applyFill="1" applyBorder="1" applyProtection="1">
      <protection locked="0"/>
    </xf>
    <xf numFmtId="0" fontId="2" fillId="3" borderId="30" xfId="0" applyFont="1" applyFill="1" applyBorder="1" applyProtection="1">
      <protection locked="0"/>
    </xf>
    <xf numFmtId="0" fontId="2" fillId="0" borderId="31" xfId="0" applyFont="1" applyBorder="1" applyAlignment="1" applyProtection="1">
      <protection locked="0"/>
    </xf>
    <xf numFmtId="0" fontId="2" fillId="0" borderId="32" xfId="0" applyFont="1" applyBorder="1" applyAlignment="1" applyProtection="1">
      <protection locked="0"/>
    </xf>
    <xf numFmtId="0" fontId="4" fillId="0" borderId="33" xfId="0" applyFont="1" applyBorder="1" applyProtection="1">
      <protection locked="0"/>
    </xf>
    <xf numFmtId="0" fontId="2" fillId="0" borderId="33" xfId="0" applyFont="1" applyBorder="1" applyProtection="1">
      <protection locked="0"/>
    </xf>
    <xf numFmtId="0" fontId="10" fillId="4" borderId="26" xfId="0" applyFont="1" applyFill="1" applyBorder="1" applyAlignment="1" applyProtection="1">
      <alignment vertical="center"/>
      <protection locked="0"/>
    </xf>
    <xf numFmtId="0" fontId="2" fillId="4" borderId="28" xfId="0" applyFont="1" applyFill="1" applyBorder="1" applyProtection="1">
      <protection locked="0"/>
    </xf>
    <xf numFmtId="0" fontId="6" fillId="3" borderId="34" xfId="0" applyFont="1" applyFill="1" applyBorder="1" applyAlignment="1" applyProtection="1">
      <protection locked="0"/>
    </xf>
    <xf numFmtId="0" fontId="6" fillId="3" borderId="35" xfId="0" applyFont="1" applyFill="1" applyBorder="1" applyProtection="1">
      <protection locked="0"/>
    </xf>
    <xf numFmtId="0" fontId="2" fillId="3" borderId="36" xfId="0" applyFont="1" applyFill="1" applyBorder="1" applyProtection="1">
      <protection locked="0"/>
    </xf>
    <xf numFmtId="0" fontId="2" fillId="3" borderId="37" xfId="0" applyFont="1" applyFill="1" applyBorder="1" applyProtection="1">
      <protection locked="0"/>
    </xf>
    <xf numFmtId="0" fontId="4" fillId="0" borderId="33" xfId="0" applyFont="1" applyBorder="1" applyProtection="1">
      <protection locked="0"/>
    </xf>
    <xf numFmtId="0" fontId="5" fillId="3" borderId="36" xfId="0" applyFont="1" applyFill="1" applyBorder="1" applyAlignment="1" applyProtection="1">
      <alignment vertical="center"/>
      <protection locked="0"/>
    </xf>
    <xf numFmtId="0" fontId="11" fillId="0" borderId="0" xfId="0" applyFont="1" applyAlignment="1" applyProtection="1">
      <alignment wrapText="1"/>
      <protection locked="0"/>
    </xf>
    <xf numFmtId="0" fontId="11" fillId="0" borderId="0" xfId="0" applyFont="1" applyProtection="1">
      <protection locked="0"/>
    </xf>
    <xf numFmtId="0" fontId="10" fillId="0" borderId="0" xfId="0" applyFont="1" applyAlignment="1" applyProtection="1">
      <alignment vertical="center" wrapText="1"/>
      <protection locked="0"/>
    </xf>
    <xf numFmtId="0" fontId="3" fillId="0" borderId="3" xfId="0" applyFont="1" applyBorder="1" applyAlignment="1" applyProtection="1">
      <protection locked="0"/>
    </xf>
    <xf numFmtId="0" fontId="10" fillId="0" borderId="0" xfId="0" applyFont="1" applyAlignment="1" applyProtection="1">
      <alignment vertical="center" wrapText="1"/>
      <protection locked="0"/>
    </xf>
    <xf numFmtId="0" fontId="11" fillId="0" borderId="0" xfId="0" applyFont="1" applyAlignment="1" applyProtection="1">
      <alignment wrapText="1"/>
      <protection locked="0"/>
    </xf>
    <xf numFmtId="0" fontId="5" fillId="0" borderId="38" xfId="0" applyFont="1" applyBorder="1" applyAlignment="1" applyProtection="1">
      <alignment horizontal="center" vertical="center" wrapText="1"/>
      <protection locked="0"/>
    </xf>
    <xf numFmtId="0" fontId="4" fillId="0" borderId="39" xfId="0" applyFont="1" applyBorder="1" applyProtection="1">
      <protection locked="0"/>
    </xf>
    <xf numFmtId="0" fontId="4" fillId="0" borderId="40" xfId="0" applyFont="1" applyBorder="1" applyProtection="1">
      <protection locked="0"/>
    </xf>
    <xf numFmtId="0" fontId="10" fillId="0" borderId="39" xfId="0" applyFont="1" applyBorder="1" applyAlignment="1" applyProtection="1">
      <alignment horizontal="center" vertical="center" wrapText="1"/>
      <protection locked="0"/>
    </xf>
    <xf numFmtId="0" fontId="4" fillId="0" borderId="42" xfId="0" applyFont="1" applyBorder="1" applyProtection="1">
      <protection locked="0"/>
    </xf>
    <xf numFmtId="0" fontId="4" fillId="0" borderId="43" xfId="0" applyFont="1" applyBorder="1" applyProtection="1">
      <protection locked="0"/>
    </xf>
    <xf numFmtId="0" fontId="5" fillId="3" borderId="36" xfId="0" applyFont="1" applyFill="1" applyBorder="1" applyProtection="1">
      <protection locked="0"/>
    </xf>
    <xf numFmtId="0" fontId="5" fillId="0" borderId="0" xfId="0" applyFont="1" applyAlignment="1" applyProtection="1">
      <protection locked="0"/>
    </xf>
    <xf numFmtId="0" fontId="9" fillId="0" borderId="38" xfId="0" applyFont="1" applyBorder="1" applyAlignment="1" applyProtection="1">
      <alignment vertical="center" wrapText="1"/>
      <protection locked="0"/>
    </xf>
    <xf numFmtId="0" fontId="9" fillId="0" borderId="39" xfId="0" applyFont="1" applyBorder="1" applyAlignment="1" applyProtection="1">
      <alignment vertical="center" wrapText="1"/>
      <protection locked="0"/>
    </xf>
    <xf numFmtId="0" fontId="9" fillId="0" borderId="39" xfId="0" applyFont="1" applyBorder="1" applyAlignment="1" applyProtection="1">
      <alignment vertical="center" wrapText="1"/>
      <protection locked="0"/>
    </xf>
    <xf numFmtId="0" fontId="9" fillId="0" borderId="44"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4" fillId="0" borderId="45" xfId="0" applyFont="1" applyBorder="1" applyProtection="1">
      <protection locked="0"/>
    </xf>
    <xf numFmtId="0" fontId="9" fillId="0" borderId="41" xfId="0" applyFont="1" applyBorder="1" applyAlignment="1" applyProtection="1">
      <alignment vertical="center" wrapText="1"/>
      <protection locked="0"/>
    </xf>
    <xf numFmtId="0" fontId="9" fillId="0" borderId="42" xfId="0" applyFont="1" applyBorder="1" applyAlignment="1" applyProtection="1">
      <alignment vertical="center" wrapText="1"/>
      <protection locked="0"/>
    </xf>
    <xf numFmtId="0" fontId="9" fillId="0" borderId="42" xfId="0" applyFont="1" applyBorder="1" applyAlignment="1" applyProtection="1">
      <alignment vertical="center" wrapText="1"/>
      <protection locked="0"/>
    </xf>
    <xf numFmtId="0" fontId="11" fillId="0" borderId="0" xfId="0" applyFont="1" applyAlignment="1" applyProtection="1">
      <alignment vertical="center" wrapText="1"/>
      <protection locked="0"/>
    </xf>
    <xf numFmtId="0" fontId="2" fillId="0" borderId="38" xfId="0" applyFont="1" applyBorder="1" applyProtection="1">
      <protection locked="0"/>
    </xf>
    <xf numFmtId="0" fontId="4" fillId="0" borderId="44" xfId="0" applyFont="1" applyBorder="1" applyProtection="1">
      <protection locked="0"/>
    </xf>
    <xf numFmtId="0" fontId="4" fillId="0" borderId="41" xfId="0" applyFont="1" applyBorder="1" applyProtection="1">
      <protection locked="0"/>
    </xf>
    <xf numFmtId="0" fontId="16" fillId="0" borderId="36" xfId="0" applyFont="1" applyBorder="1" applyAlignment="1" applyProtection="1">
      <alignment vertical="center" wrapText="1"/>
      <protection locked="0"/>
    </xf>
    <xf numFmtId="0" fontId="9" fillId="0" borderId="36" xfId="0" applyFont="1" applyBorder="1" applyAlignment="1" applyProtection="1">
      <alignment horizontal="left" vertical="center" wrapText="1"/>
      <protection locked="0"/>
    </xf>
    <xf numFmtId="0" fontId="16" fillId="0" borderId="66" xfId="0" applyFont="1" applyBorder="1" applyAlignment="1" applyProtection="1">
      <alignment vertical="center" wrapText="1"/>
      <protection locked="0"/>
    </xf>
    <xf numFmtId="0" fontId="16" fillId="0" borderId="67" xfId="0" applyFont="1" applyBorder="1" applyAlignment="1" applyProtection="1">
      <alignment vertical="center" wrapText="1"/>
      <protection locked="0"/>
    </xf>
    <xf numFmtId="0" fontId="16" fillId="0" borderId="68" xfId="0" applyFont="1" applyBorder="1" applyAlignment="1" applyProtection="1">
      <alignment vertical="center" wrapText="1"/>
      <protection locked="0"/>
    </xf>
    <xf numFmtId="0" fontId="16" fillId="0" borderId="69" xfId="0" applyFont="1" applyBorder="1" applyAlignment="1" applyProtection="1">
      <alignment vertical="center" wrapText="1"/>
      <protection locked="0"/>
    </xf>
    <xf numFmtId="0" fontId="16" fillId="0" borderId="70" xfId="0" applyFont="1" applyBorder="1" applyAlignment="1" applyProtection="1">
      <alignment vertical="center" wrapText="1"/>
      <protection locked="0"/>
    </xf>
    <xf numFmtId="0" fontId="16" fillId="0" borderId="71" xfId="0" applyFont="1" applyBorder="1" applyAlignment="1" applyProtection="1">
      <alignment vertical="center" wrapText="1"/>
      <protection locked="0"/>
    </xf>
    <xf numFmtId="0" fontId="16" fillId="0" borderId="72" xfId="0" applyFont="1" applyBorder="1" applyAlignment="1" applyProtection="1">
      <alignment vertical="center" wrapText="1"/>
      <protection locked="0"/>
    </xf>
    <xf numFmtId="0" fontId="16" fillId="0" borderId="73" xfId="0" applyFont="1" applyBorder="1" applyAlignment="1" applyProtection="1">
      <alignment vertical="center" wrapText="1"/>
      <protection locked="0"/>
    </xf>
    <xf numFmtId="0" fontId="9" fillId="0" borderId="66" xfId="0" applyFont="1" applyBorder="1" applyAlignment="1" applyProtection="1">
      <alignment horizontal="left" vertical="center" wrapText="1"/>
      <protection locked="0"/>
    </xf>
    <xf numFmtId="0" fontId="9"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9" fillId="0" borderId="69" xfId="0" applyFont="1" applyBorder="1" applyAlignment="1" applyProtection="1">
      <alignment horizontal="left" vertical="center" wrapText="1"/>
      <protection locked="0"/>
    </xf>
    <xf numFmtId="0" fontId="9" fillId="0" borderId="70" xfId="0" applyFont="1" applyBorder="1" applyAlignment="1" applyProtection="1">
      <alignment horizontal="left" vertical="center" wrapText="1"/>
      <protection locked="0"/>
    </xf>
    <xf numFmtId="0" fontId="9" fillId="0" borderId="71"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9" fillId="0" borderId="74" xfId="0" applyFont="1" applyBorder="1" applyAlignment="1" applyProtection="1">
      <alignment vertical="center" wrapText="1"/>
      <protection locked="0"/>
    </xf>
    <xf numFmtId="0" fontId="9" fillId="0" borderId="70" xfId="0" applyFont="1" applyBorder="1" applyAlignment="1" applyProtection="1">
      <alignment vertical="center" wrapText="1"/>
      <protection locked="0"/>
    </xf>
    <xf numFmtId="0" fontId="9" fillId="0" borderId="75" xfId="0" applyFont="1" applyBorder="1" applyAlignment="1" applyProtection="1">
      <alignment vertical="center" wrapText="1"/>
      <protection locked="0"/>
    </xf>
    <xf numFmtId="0" fontId="17" fillId="0" borderId="0" xfId="0" applyFont="1" applyProtection="1">
      <protection locked="0"/>
    </xf>
    <xf numFmtId="0" fontId="0" fillId="0" borderId="0" xfId="0" applyFont="1" applyAlignment="1" applyProtection="1">
      <protection locked="0"/>
    </xf>
    <xf numFmtId="0" fontId="18" fillId="0" borderId="0" xfId="0" applyFont="1" applyAlignment="1" applyProtection="1">
      <protection locked="0"/>
    </xf>
    <xf numFmtId="0" fontId="2" fillId="0" borderId="0" xfId="0" applyFont="1" applyAlignment="1" applyProtection="1">
      <alignment vertical="center"/>
      <protection locked="0"/>
    </xf>
    <xf numFmtId="0" fontId="3" fillId="0" borderId="3" xfId="0" applyFont="1" applyBorder="1" applyAlignment="1" applyProtection="1">
      <alignment horizontal="left"/>
      <protection locked="0"/>
    </xf>
    <xf numFmtId="0" fontId="4" fillId="0" borderId="3" xfId="0" applyFont="1" applyBorder="1" applyAlignment="1" applyProtection="1">
      <alignment horizontal="left"/>
      <protection locked="0"/>
    </xf>
    <xf numFmtId="0" fontId="5" fillId="2" borderId="46" xfId="0" applyFont="1" applyFill="1" applyBorder="1" applyAlignment="1" applyProtection="1">
      <alignment vertical="center"/>
      <protection locked="0"/>
    </xf>
    <xf numFmtId="0" fontId="5" fillId="2" borderId="47" xfId="0" applyFont="1" applyFill="1" applyBorder="1" applyAlignment="1" applyProtection="1">
      <alignment vertical="center"/>
      <protection locked="0"/>
    </xf>
    <xf numFmtId="0" fontId="2" fillId="2" borderId="48" xfId="0" applyFont="1" applyFill="1" applyBorder="1" applyProtection="1">
      <protection locked="0"/>
    </xf>
    <xf numFmtId="0" fontId="2" fillId="2" borderId="49" xfId="0" applyFont="1" applyFill="1" applyBorder="1" applyProtection="1">
      <protection locked="0"/>
    </xf>
    <xf numFmtId="0" fontId="2" fillId="2" borderId="50" xfId="0" applyFont="1" applyFill="1" applyBorder="1" applyProtection="1">
      <protection locked="0"/>
    </xf>
    <xf numFmtId="0" fontId="2" fillId="2" borderId="51" xfId="0" applyFont="1" applyFill="1" applyBorder="1" applyProtection="1">
      <protection locked="0"/>
    </xf>
    <xf numFmtId="0" fontId="6" fillId="3" borderId="7" xfId="0" applyFont="1" applyFill="1" applyBorder="1" applyProtection="1">
      <protection locked="0"/>
    </xf>
    <xf numFmtId="0" fontId="17" fillId="0" borderId="0" xfId="0" applyFont="1" applyAlignment="1" applyProtection="1">
      <protection locked="0"/>
    </xf>
    <xf numFmtId="0" fontId="4" fillId="0" borderId="18" xfId="0" applyFont="1" applyBorder="1" applyProtection="1">
      <protection locked="0"/>
    </xf>
    <xf numFmtId="0" fontId="4" fillId="0" borderId="0" xfId="0" applyFont="1" applyProtection="1">
      <protection locked="0"/>
    </xf>
    <xf numFmtId="0" fontId="4" fillId="0" borderId="0" xfId="0" applyFont="1" applyAlignment="1" applyProtection="1">
      <protection locked="0"/>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0" fontId="3" fillId="0" borderId="0" xfId="0" applyFont="1" applyProtection="1">
      <protection locked="0"/>
    </xf>
    <xf numFmtId="0" fontId="8" fillId="0" borderId="0" xfId="0" applyFont="1" applyAlignment="1" applyProtection="1">
      <alignment vertical="center"/>
      <protection locked="0"/>
    </xf>
    <xf numFmtId="0" fontId="10" fillId="4" borderId="31" xfId="0" applyFont="1" applyFill="1" applyBorder="1" applyAlignment="1" applyProtection="1">
      <alignment vertical="center"/>
      <protection locked="0"/>
    </xf>
    <xf numFmtId="0" fontId="10" fillId="4" borderId="0" xfId="0" applyFont="1" applyFill="1" applyAlignment="1" applyProtection="1">
      <alignment vertical="center"/>
      <protection locked="0"/>
    </xf>
    <xf numFmtId="0" fontId="10" fillId="4" borderId="28" xfId="0" applyFont="1" applyFill="1" applyBorder="1" applyAlignment="1" applyProtection="1">
      <alignment vertical="center"/>
      <protection locked="0"/>
    </xf>
    <xf numFmtId="0" fontId="10" fillId="4" borderId="25" xfId="0" applyFont="1" applyFill="1" applyBorder="1" applyAlignment="1" applyProtection="1">
      <alignment vertical="center"/>
      <protection locked="0"/>
    </xf>
    <xf numFmtId="0" fontId="2" fillId="0" borderId="56" xfId="0" applyFont="1" applyBorder="1" applyAlignment="1" applyProtection="1">
      <protection locked="0"/>
    </xf>
    <xf numFmtId="0" fontId="4" fillId="0" borderId="28" xfId="0" applyFont="1" applyBorder="1" applyProtection="1">
      <protection locked="0"/>
    </xf>
    <xf numFmtId="0" fontId="3" fillId="0" borderId="57" xfId="0" applyFont="1" applyBorder="1" applyAlignment="1" applyProtection="1">
      <protection locked="0"/>
    </xf>
    <xf numFmtId="0" fontId="2" fillId="0" borderId="25" xfId="0" applyFont="1" applyBorder="1" applyProtection="1">
      <protection locked="0"/>
    </xf>
    <xf numFmtId="0" fontId="2" fillId="0" borderId="58" xfId="0" applyFont="1" applyBorder="1" applyProtection="1">
      <protection locked="0"/>
    </xf>
    <xf numFmtId="0" fontId="4" fillId="0" borderId="31" xfId="0" applyFont="1" applyBorder="1" applyProtection="1">
      <protection locked="0"/>
    </xf>
    <xf numFmtId="0" fontId="4" fillId="0" borderId="58" xfId="0" applyFont="1" applyBorder="1" applyProtection="1">
      <protection locked="0"/>
    </xf>
    <xf numFmtId="0" fontId="11" fillId="0" borderId="32" xfId="0" applyFont="1" applyBorder="1" applyAlignment="1" applyProtection="1">
      <protection locked="0"/>
    </xf>
    <xf numFmtId="0" fontId="11" fillId="0" borderId="33" xfId="0" applyFont="1" applyBorder="1" applyAlignment="1" applyProtection="1">
      <protection locked="0"/>
    </xf>
    <xf numFmtId="0" fontId="9" fillId="0" borderId="33" xfId="0" applyFont="1" applyBorder="1" applyAlignment="1" applyProtection="1">
      <protection locked="0"/>
    </xf>
    <xf numFmtId="0" fontId="9" fillId="0" borderId="60" xfId="0" applyFont="1" applyBorder="1" applyAlignment="1" applyProtection="1">
      <protection locked="0"/>
    </xf>
    <xf numFmtId="0" fontId="11" fillId="0" borderId="0" xfId="0" applyFont="1" applyAlignment="1" applyProtection="1">
      <protection locked="0"/>
    </xf>
    <xf numFmtId="0" fontId="2" fillId="0" borderId="8" xfId="0" applyFont="1" applyBorder="1" applyProtection="1">
      <protection locked="0"/>
    </xf>
    <xf numFmtId="0" fontId="10" fillId="4" borderId="56" xfId="0" applyFont="1" applyFill="1" applyBorder="1" applyAlignment="1" applyProtection="1">
      <alignment vertical="center"/>
      <protection locked="0"/>
    </xf>
    <xf numFmtId="0" fontId="9" fillId="0" borderId="0" xfId="0" applyFont="1" applyAlignment="1" applyProtection="1">
      <protection locked="0"/>
    </xf>
    <xf numFmtId="0" fontId="12" fillId="0" borderId="0" xfId="0" applyFont="1" applyProtection="1">
      <protection locked="0"/>
    </xf>
    <xf numFmtId="0" fontId="10" fillId="6" borderId="4" xfId="0" applyFont="1" applyFill="1" applyBorder="1" applyAlignment="1" applyProtection="1">
      <protection locked="0"/>
    </xf>
    <xf numFmtId="0" fontId="10" fillId="6" borderId="5" xfId="0" applyFont="1" applyFill="1" applyBorder="1" applyAlignment="1" applyProtection="1">
      <protection locked="0"/>
    </xf>
    <xf numFmtId="0" fontId="2" fillId="6" borderId="5" xfId="0" applyFont="1" applyFill="1" applyBorder="1" applyProtection="1">
      <protection locked="0"/>
    </xf>
    <xf numFmtId="0" fontId="2" fillId="6" borderId="6" xfId="0" applyFont="1" applyFill="1" applyBorder="1" applyProtection="1">
      <protection locked="0"/>
    </xf>
    <xf numFmtId="0" fontId="9" fillId="0" borderId="4" xfId="0" applyFont="1" applyBorder="1" applyAlignment="1" applyProtection="1">
      <alignment vertical="top"/>
      <protection locked="0"/>
    </xf>
    <xf numFmtId="0" fontId="10" fillId="0" borderId="5" xfId="0" applyFont="1" applyBorder="1" applyAlignment="1" applyProtection="1">
      <alignment vertical="top"/>
      <protection locked="0"/>
    </xf>
    <xf numFmtId="0" fontId="2" fillId="0" borderId="5" xfId="0" applyFont="1" applyBorder="1" applyProtection="1">
      <protection locked="0"/>
    </xf>
    <xf numFmtId="0" fontId="2" fillId="0" borderId="6" xfId="0" applyFont="1" applyBorder="1" applyProtection="1">
      <protection locked="0"/>
    </xf>
    <xf numFmtId="0" fontId="9" fillId="0" borderId="7" xfId="0" applyFont="1" applyBorder="1" applyAlignment="1" applyProtection="1">
      <alignment vertical="top"/>
      <protection locked="0"/>
    </xf>
    <xf numFmtId="0" fontId="10" fillId="0" borderId="0" xfId="0" applyFont="1" applyAlignment="1" applyProtection="1">
      <alignment vertical="top"/>
      <protection locked="0"/>
    </xf>
    <xf numFmtId="0" fontId="9" fillId="0" borderId="7" xfId="0" applyFont="1" applyBorder="1" applyAlignment="1" applyProtection="1">
      <alignment vertical="top"/>
      <protection locked="0"/>
    </xf>
    <xf numFmtId="0" fontId="10" fillId="0" borderId="7" xfId="0" applyFont="1" applyBorder="1" applyAlignment="1" applyProtection="1">
      <alignment vertical="top"/>
      <protection locked="0"/>
    </xf>
    <xf numFmtId="0" fontId="10" fillId="0" borderId="15" xfId="0" applyFont="1" applyBorder="1" applyAlignment="1" applyProtection="1">
      <alignment vertical="top"/>
      <protection locked="0"/>
    </xf>
    <xf numFmtId="0" fontId="2" fillId="0" borderId="65" xfId="0" applyFont="1" applyBorder="1" applyProtection="1">
      <protection locked="0"/>
    </xf>
    <xf numFmtId="0" fontId="9" fillId="0" borderId="7" xfId="0" applyFont="1" applyBorder="1" applyAlignment="1" applyProtection="1">
      <alignment vertical="top" wrapText="1"/>
      <protection locked="0"/>
    </xf>
    <xf numFmtId="0" fontId="9" fillId="0" borderId="36" xfId="0" applyFont="1" applyBorder="1" applyAlignment="1" applyProtection="1">
      <alignment vertical="top" wrapText="1"/>
      <protection locked="0"/>
    </xf>
    <xf numFmtId="0" fontId="9" fillId="0" borderId="8" xfId="0" applyFont="1" applyBorder="1" applyAlignment="1" applyProtection="1">
      <alignment vertical="top" wrapText="1"/>
      <protection locked="0"/>
    </xf>
    <xf numFmtId="0" fontId="10" fillId="0" borderId="0" xfId="0" applyFont="1" applyAlignment="1" applyProtection="1">
      <alignment vertical="top" wrapText="1"/>
      <protection locked="0"/>
    </xf>
    <xf numFmtId="0" fontId="9" fillId="0" borderId="66" xfId="0" applyFont="1" applyBorder="1" applyAlignment="1" applyProtection="1">
      <alignment vertical="top"/>
      <protection locked="0"/>
    </xf>
    <xf numFmtId="0" fontId="10" fillId="0" borderId="67" xfId="0" applyFont="1" applyBorder="1" applyAlignment="1" applyProtection="1">
      <alignment vertical="top"/>
      <protection locked="0"/>
    </xf>
    <xf numFmtId="0" fontId="10" fillId="0" borderId="68" xfId="0" applyFont="1" applyBorder="1" applyAlignment="1" applyProtection="1">
      <alignment vertical="top"/>
      <protection locked="0"/>
    </xf>
    <xf numFmtId="0" fontId="10" fillId="0" borderId="69" xfId="0" applyFont="1" applyBorder="1" applyAlignment="1" applyProtection="1">
      <alignment vertical="top"/>
      <protection locked="0"/>
    </xf>
    <xf numFmtId="0" fontId="10" fillId="0" borderId="36" xfId="0" applyFont="1" applyBorder="1" applyAlignment="1" applyProtection="1">
      <alignment vertical="top"/>
      <protection locked="0"/>
    </xf>
    <xf numFmtId="0" fontId="10" fillId="0" borderId="70" xfId="0" applyFont="1" applyBorder="1" applyAlignment="1" applyProtection="1">
      <alignment vertical="top"/>
      <protection locked="0"/>
    </xf>
    <xf numFmtId="0" fontId="10" fillId="0" borderId="71" xfId="0" applyFont="1" applyBorder="1" applyAlignment="1" applyProtection="1">
      <alignment vertical="top"/>
      <protection locked="0"/>
    </xf>
    <xf numFmtId="0" fontId="10" fillId="0" borderId="72" xfId="0" applyFont="1" applyBorder="1" applyAlignment="1" applyProtection="1">
      <alignment vertical="top"/>
      <protection locked="0"/>
    </xf>
    <xf numFmtId="0" fontId="10" fillId="0" borderId="73" xfId="0" applyFont="1" applyBorder="1" applyAlignment="1" applyProtection="1">
      <alignment vertical="top"/>
      <protection locked="0"/>
    </xf>
    <xf numFmtId="0" fontId="2" fillId="0" borderId="66" xfId="0" applyFont="1" applyBorder="1" applyProtection="1">
      <protection locked="0"/>
    </xf>
    <xf numFmtId="0" fontId="2" fillId="0" borderId="67" xfId="0" applyFont="1" applyBorder="1" applyAlignment="1" applyProtection="1">
      <protection locked="0"/>
    </xf>
    <xf numFmtId="0" fontId="4" fillId="0" borderId="68" xfId="0" applyFont="1" applyBorder="1" applyProtection="1">
      <protection locked="0"/>
    </xf>
    <xf numFmtId="0" fontId="4" fillId="0" borderId="69" xfId="0" applyFont="1" applyBorder="1" applyProtection="1">
      <protection locked="0"/>
    </xf>
    <xf numFmtId="0" fontId="2" fillId="0" borderId="36" xfId="0" applyFont="1" applyBorder="1" applyAlignment="1" applyProtection="1">
      <protection locked="0"/>
    </xf>
    <xf numFmtId="0" fontId="4" fillId="0" borderId="70" xfId="0" applyFont="1" applyBorder="1" applyProtection="1">
      <protection locked="0"/>
    </xf>
    <xf numFmtId="0" fontId="4" fillId="0" borderId="71" xfId="0" applyFont="1" applyBorder="1" applyProtection="1">
      <protection locked="0"/>
    </xf>
    <xf numFmtId="0" fontId="4" fillId="0" borderId="72" xfId="0" applyFont="1" applyBorder="1" applyProtection="1">
      <protection locked="0"/>
    </xf>
    <xf numFmtId="0" fontId="4" fillId="0" borderId="73" xfId="0" applyFont="1" applyBorder="1" applyProtection="1">
      <protection locked="0"/>
    </xf>
    <xf numFmtId="0" fontId="17" fillId="0" borderId="0" xfId="0" applyFont="1" applyAlignment="1" applyProtection="1"/>
    <xf numFmtId="0" fontId="17" fillId="0" borderId="0" xfId="0" applyFont="1" applyProtection="1"/>
    <xf numFmtId="0" fontId="2" fillId="5" borderId="52" xfId="0" applyFont="1" applyFill="1" applyBorder="1" applyProtection="1"/>
    <xf numFmtId="0" fontId="9" fillId="0" borderId="53" xfId="0" applyFont="1" applyBorder="1" applyAlignment="1" applyProtection="1">
      <alignment vertical="center"/>
    </xf>
    <xf numFmtId="0" fontId="4" fillId="0" borderId="54" xfId="0" applyFont="1" applyBorder="1" applyProtection="1"/>
    <xf numFmtId="0" fontId="4" fillId="0" borderId="55" xfId="0" applyFont="1" applyBorder="1" applyProtection="1"/>
    <xf numFmtId="0" fontId="2" fillId="0" borderId="59" xfId="0" applyFont="1" applyBorder="1" applyProtection="1"/>
    <xf numFmtId="0" fontId="2" fillId="3" borderId="61" xfId="0" applyFont="1" applyFill="1" applyBorder="1" applyProtection="1"/>
    <xf numFmtId="0" fontId="9" fillId="0" borderId="62" xfId="0" applyFont="1" applyBorder="1" applyAlignment="1" applyProtection="1">
      <alignment vertical="top"/>
    </xf>
    <xf numFmtId="0" fontId="9" fillId="0" borderId="63" xfId="0" applyFont="1" applyBorder="1" applyAlignment="1" applyProtection="1">
      <alignment vertical="top"/>
    </xf>
    <xf numFmtId="0" fontId="10" fillId="0" borderId="63" xfId="0" applyFont="1" applyBorder="1" applyAlignment="1" applyProtection="1">
      <alignment vertical="top"/>
    </xf>
    <xf numFmtId="0" fontId="10" fillId="0" borderId="64" xfId="0" applyFont="1" applyBorder="1" applyAlignment="1" applyProtection="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Your &amp; Carol's Improvements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1"/>
        <c:ser>
          <c:idx val="0"/>
          <c:order val="0"/>
          <c:tx>
            <c:strRef>
              <c:f>'Part II'!$P$10</c:f>
              <c:strCache>
                <c:ptCount val="1"/>
                <c:pt idx="0">
                  <c:v>Your Improvement</c:v>
                </c:pt>
              </c:strCache>
            </c:strRef>
          </c:tx>
          <c:spPr>
            <a:solidFill>
              <a:schemeClr val="accent1"/>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II'!$O$11:$O$11</c:f>
              <c:strCache>
                <c:ptCount val="1"/>
                <c:pt idx="0">
                  <c:v>Round 1</c:v>
                </c:pt>
              </c:strCache>
            </c:strRef>
          </c:cat>
          <c:val>
            <c:numRef>
              <c:f>'Part II'!$P$11:$P$11</c:f>
              <c:numCache>
                <c:formatCode>General</c:formatCode>
                <c:ptCount val="1"/>
                <c:pt idx="0">
                  <c:v>0</c:v>
                </c:pt>
              </c:numCache>
            </c:numRef>
          </c:val>
          <c:extLst>
            <c:ext xmlns:c16="http://schemas.microsoft.com/office/drawing/2014/chart" uri="{C3380CC4-5D6E-409C-BE32-E72D297353CC}">
              <c16:uniqueId val="{00000000-895A-0E44-A576-333F86B6A30C}"/>
            </c:ext>
          </c:extLst>
        </c:ser>
        <c:ser>
          <c:idx val="1"/>
          <c:order val="1"/>
          <c:tx>
            <c:strRef>
              <c:f>'Part II'!$Q$10</c:f>
              <c:strCache>
                <c:ptCount val="1"/>
                <c:pt idx="0">
                  <c:v>Carol's Improvement</c:v>
                </c:pt>
              </c:strCache>
            </c:strRef>
          </c:tx>
          <c:spPr>
            <a:solidFill>
              <a:schemeClr val="accent2"/>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II'!$O$11:$O$11</c:f>
              <c:strCache>
                <c:ptCount val="1"/>
                <c:pt idx="0">
                  <c:v>Round 1</c:v>
                </c:pt>
              </c:strCache>
            </c:strRef>
          </c:cat>
          <c:val>
            <c:numRef>
              <c:f>'Part II'!$Q$11:$Q$11</c:f>
              <c:numCache>
                <c:formatCode>General</c:formatCode>
                <c:ptCount val="1"/>
                <c:pt idx="0">
                  <c:v>0</c:v>
                </c:pt>
              </c:numCache>
            </c:numRef>
          </c:val>
          <c:extLst>
            <c:ext xmlns:c16="http://schemas.microsoft.com/office/drawing/2014/chart" uri="{C3380CC4-5D6E-409C-BE32-E72D297353CC}">
              <c16:uniqueId val="{00000001-895A-0E44-A576-333F86B6A30C}"/>
            </c:ext>
          </c:extLst>
        </c:ser>
        <c:dLbls>
          <c:showLegendKey val="0"/>
          <c:showVal val="0"/>
          <c:showCatName val="0"/>
          <c:showSerName val="0"/>
          <c:showPercent val="0"/>
          <c:showBubbleSize val="0"/>
        </c:dLbls>
        <c:gapWidth val="150"/>
        <c:overlap val="100"/>
        <c:axId val="382719943"/>
        <c:axId val="691005230"/>
      </c:barChart>
      <c:catAx>
        <c:axId val="3827199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1005230"/>
        <c:crosses val="autoZero"/>
        <c:auto val="1"/>
        <c:lblAlgn val="ctr"/>
        <c:lblOffset val="100"/>
        <c:noMultiLvlLbl val="1"/>
      </c:catAx>
      <c:valAx>
        <c:axId val="69100523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7199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Your &amp; Carol's Improvements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1"/>
        <c:ser>
          <c:idx val="0"/>
          <c:order val="0"/>
          <c:tx>
            <c:strRef>
              <c:f>'Part II'!$P$34</c:f>
              <c:strCache>
                <c:ptCount val="1"/>
                <c:pt idx="0">
                  <c:v>Your Improvement</c:v>
                </c:pt>
              </c:strCache>
            </c:strRef>
          </c:tx>
          <c:spPr>
            <a:solidFill>
              <a:schemeClr val="accent1"/>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II'!$O$35:$O$36</c:f>
              <c:strCache>
                <c:ptCount val="2"/>
                <c:pt idx="0">
                  <c:v>Round 1</c:v>
                </c:pt>
                <c:pt idx="1">
                  <c:v>Round 2</c:v>
                </c:pt>
              </c:strCache>
            </c:strRef>
          </c:cat>
          <c:val>
            <c:numRef>
              <c:f>'Part II'!$P$35:$P$36</c:f>
              <c:numCache>
                <c:formatCode>General</c:formatCode>
                <c:ptCount val="2"/>
                <c:pt idx="0">
                  <c:v>0</c:v>
                </c:pt>
                <c:pt idx="1">
                  <c:v>0</c:v>
                </c:pt>
              </c:numCache>
            </c:numRef>
          </c:val>
          <c:extLst>
            <c:ext xmlns:c16="http://schemas.microsoft.com/office/drawing/2014/chart" uri="{C3380CC4-5D6E-409C-BE32-E72D297353CC}">
              <c16:uniqueId val="{00000000-E526-9344-B476-B4322A862808}"/>
            </c:ext>
          </c:extLst>
        </c:ser>
        <c:ser>
          <c:idx val="1"/>
          <c:order val="1"/>
          <c:tx>
            <c:strRef>
              <c:f>'Part II'!$Q$34</c:f>
              <c:strCache>
                <c:ptCount val="1"/>
                <c:pt idx="0">
                  <c:v>Carol's Improvement</c:v>
                </c:pt>
              </c:strCache>
            </c:strRef>
          </c:tx>
          <c:spPr>
            <a:solidFill>
              <a:schemeClr val="accent2"/>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II'!$O$35:$O$36</c:f>
              <c:strCache>
                <c:ptCount val="2"/>
                <c:pt idx="0">
                  <c:v>Round 1</c:v>
                </c:pt>
                <c:pt idx="1">
                  <c:v>Round 2</c:v>
                </c:pt>
              </c:strCache>
            </c:strRef>
          </c:cat>
          <c:val>
            <c:numRef>
              <c:f>'Part II'!$Q$35:$Q$36</c:f>
              <c:numCache>
                <c:formatCode>General</c:formatCode>
                <c:ptCount val="2"/>
                <c:pt idx="0">
                  <c:v>0</c:v>
                </c:pt>
                <c:pt idx="1">
                  <c:v>0</c:v>
                </c:pt>
              </c:numCache>
            </c:numRef>
          </c:val>
          <c:extLst>
            <c:ext xmlns:c16="http://schemas.microsoft.com/office/drawing/2014/chart" uri="{C3380CC4-5D6E-409C-BE32-E72D297353CC}">
              <c16:uniqueId val="{00000001-E526-9344-B476-B4322A862808}"/>
            </c:ext>
          </c:extLst>
        </c:ser>
        <c:dLbls>
          <c:dLblPos val="ctr"/>
          <c:showLegendKey val="0"/>
          <c:showVal val="1"/>
          <c:showCatName val="0"/>
          <c:showSerName val="0"/>
          <c:showPercent val="0"/>
          <c:showBubbleSize val="0"/>
        </c:dLbls>
        <c:gapWidth val="150"/>
        <c:overlap val="100"/>
        <c:axId val="1972052066"/>
        <c:axId val="890177303"/>
      </c:barChart>
      <c:catAx>
        <c:axId val="197205206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90177303"/>
        <c:crosses val="autoZero"/>
        <c:auto val="1"/>
        <c:lblAlgn val="ctr"/>
        <c:lblOffset val="100"/>
        <c:noMultiLvlLbl val="1"/>
      </c:catAx>
      <c:valAx>
        <c:axId val="8901773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05206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Your &amp; Carol's Improvements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xMode val="edge"/>
          <c:yMode val="edge"/>
          <c:x val="0.10669029985549129"/>
          <c:y val="0.27554517133956385"/>
          <c:w val="0.86238484465317944"/>
          <c:h val="0.5912772585669781"/>
        </c:manualLayout>
      </c:layout>
      <c:barChart>
        <c:barDir val="col"/>
        <c:grouping val="stacked"/>
        <c:varyColors val="1"/>
        <c:ser>
          <c:idx val="0"/>
          <c:order val="0"/>
          <c:tx>
            <c:strRef>
              <c:f>'Part II'!$P$61</c:f>
              <c:strCache>
                <c:ptCount val="1"/>
                <c:pt idx="0">
                  <c:v>Your Improvement</c:v>
                </c:pt>
              </c:strCache>
            </c:strRef>
          </c:tx>
          <c:spPr>
            <a:solidFill>
              <a:schemeClr val="accent1"/>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II'!$O$62:$O$64</c:f>
              <c:strCache>
                <c:ptCount val="3"/>
                <c:pt idx="0">
                  <c:v>Round 1</c:v>
                </c:pt>
                <c:pt idx="1">
                  <c:v>Round 2</c:v>
                </c:pt>
                <c:pt idx="2">
                  <c:v>Round 3</c:v>
                </c:pt>
              </c:strCache>
            </c:strRef>
          </c:cat>
          <c:val>
            <c:numRef>
              <c:f>'Part II'!$P$62:$P$64</c:f>
              <c:numCache>
                <c:formatCode>General</c:formatCode>
                <c:ptCount val="3"/>
                <c:pt idx="0">
                  <c:v>0</c:v>
                </c:pt>
                <c:pt idx="1">
                  <c:v>0</c:v>
                </c:pt>
                <c:pt idx="2">
                  <c:v>0</c:v>
                </c:pt>
              </c:numCache>
            </c:numRef>
          </c:val>
          <c:extLst>
            <c:ext xmlns:c16="http://schemas.microsoft.com/office/drawing/2014/chart" uri="{C3380CC4-5D6E-409C-BE32-E72D297353CC}">
              <c16:uniqueId val="{00000000-F5E5-5141-BB69-8F0A45A4B9B5}"/>
            </c:ext>
          </c:extLst>
        </c:ser>
        <c:ser>
          <c:idx val="1"/>
          <c:order val="1"/>
          <c:tx>
            <c:strRef>
              <c:f>'Part II'!$Q$61</c:f>
              <c:strCache>
                <c:ptCount val="1"/>
                <c:pt idx="0">
                  <c:v>Carol's Improvement</c:v>
                </c:pt>
              </c:strCache>
            </c:strRef>
          </c:tx>
          <c:spPr>
            <a:solidFill>
              <a:schemeClr val="accent2"/>
            </a:solidFill>
            <a:ln>
              <a:noFill/>
            </a:ln>
            <a:effectLst/>
          </c:spPr>
          <c:invertIfNegative val="1"/>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'Part II'!$O$62:$O$64</c:f>
              <c:strCache>
                <c:ptCount val="3"/>
                <c:pt idx="0">
                  <c:v>Round 1</c:v>
                </c:pt>
                <c:pt idx="1">
                  <c:v>Round 2</c:v>
                </c:pt>
                <c:pt idx="2">
                  <c:v>Round 3</c:v>
                </c:pt>
              </c:strCache>
            </c:strRef>
          </c:cat>
          <c:val>
            <c:numRef>
              <c:f>'Part II'!$Q$62:$Q$64</c:f>
              <c:numCache>
                <c:formatCode>General</c:formatCode>
                <c:ptCount val="3"/>
                <c:pt idx="0">
                  <c:v>0</c:v>
                </c:pt>
                <c:pt idx="1">
                  <c:v>0</c:v>
                </c:pt>
                <c:pt idx="2">
                  <c:v>0</c:v>
                </c:pt>
              </c:numCache>
            </c:numRef>
          </c:val>
          <c:extLst>
            <c:ext xmlns:c16="http://schemas.microsoft.com/office/drawing/2014/chart" uri="{C3380CC4-5D6E-409C-BE32-E72D297353CC}">
              <c16:uniqueId val="{00000001-F5E5-5141-BB69-8F0A45A4B9B5}"/>
            </c:ext>
          </c:extLst>
        </c:ser>
        <c:dLbls>
          <c:showLegendKey val="0"/>
          <c:showVal val="0"/>
          <c:showCatName val="0"/>
          <c:showSerName val="0"/>
          <c:showPercent val="0"/>
          <c:showBubbleSize val="0"/>
        </c:dLbls>
        <c:gapWidth val="150"/>
        <c:overlap val="100"/>
        <c:axId val="947443981"/>
        <c:axId val="759645368"/>
      </c:barChart>
      <c:catAx>
        <c:axId val="94744398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645368"/>
        <c:crosses val="autoZero"/>
        <c:auto val="1"/>
        <c:lblAlgn val="ctr"/>
        <c:lblOffset val="100"/>
        <c:noMultiLvlLbl val="1"/>
      </c:catAx>
      <c:valAx>
        <c:axId val="759645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744398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9</xdr:col>
      <xdr:colOff>9525</xdr:colOff>
      <xdr:row>19</xdr:row>
      <xdr:rowOff>21590</xdr:rowOff>
    </xdr:from>
    <xdr:ext cx="3314700" cy="2047875"/>
    <xdr:graphicFrame macro="">
      <xdr:nvGraphicFramePr>
        <xdr:cNvPr id="2" name="Chart 1" title="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14605</xdr:colOff>
      <xdr:row>45</xdr:row>
      <xdr:rowOff>17145</xdr:rowOff>
    </xdr:from>
    <xdr:ext cx="3409950" cy="2105025"/>
    <xdr:graphicFrame macro="">
      <xdr:nvGraphicFramePr>
        <xdr:cNvPr id="3" name="Chart 2" title="Chart">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8</xdr:col>
      <xdr:colOff>188595</xdr:colOff>
      <xdr:row>71</xdr:row>
      <xdr:rowOff>132080</xdr:rowOff>
    </xdr:from>
    <xdr:ext cx="3295650" cy="2038350"/>
    <xdr:graphicFrame macro="">
      <xdr:nvGraphicFramePr>
        <xdr:cNvPr id="4" name="Chart 3" title="Chart">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55"/>
  <sheetViews>
    <sheetView tabSelected="1" zoomScale="125" zoomScaleNormal="125" workbookViewId="0">
      <pane ySplit="4" topLeftCell="A5" activePane="bottomLeft" state="frozen"/>
      <selection pane="bottomLeft"/>
    </sheetView>
  </sheetViews>
  <sheetFormatPr baseColWidth="10" defaultColWidth="14.5" defaultRowHeight="14" x14ac:dyDescent="0.15"/>
  <cols>
    <col min="1" max="1" width="3.5" style="5" customWidth="1"/>
    <col min="2" max="3" width="19" style="5" customWidth="1"/>
    <col min="4" max="4" width="8.6640625" style="5" customWidth="1"/>
    <col min="5" max="5" width="3.1640625" style="5" customWidth="1"/>
    <col min="6" max="7" width="20" style="5" customWidth="1"/>
    <col min="8" max="8" width="8.6640625" style="5" customWidth="1"/>
    <col min="9" max="9" width="3" style="5" customWidth="1"/>
    <col min="10" max="11" width="19.6640625" style="5" customWidth="1"/>
    <col min="12" max="12" width="8.6640625" style="5" customWidth="1"/>
    <col min="13" max="13" width="3.1640625" style="5" customWidth="1"/>
    <col min="14" max="15" width="19.5" style="5" customWidth="1"/>
    <col min="16" max="16" width="8.6640625" style="5" customWidth="1"/>
    <col min="17" max="17" width="3.33203125" style="5" customWidth="1"/>
    <col min="18" max="19" width="19.33203125" style="5" customWidth="1"/>
    <col min="20" max="29" width="8.6640625" style="5" customWidth="1"/>
    <col min="30" max="16384" width="14.5" style="5"/>
  </cols>
  <sheetData>
    <row r="1" spans="2:12" ht="23" x14ac:dyDescent="0.15">
      <c r="B1" s="1" t="s">
        <v>0</v>
      </c>
      <c r="C1" s="2"/>
      <c r="D1" s="2"/>
      <c r="E1" s="2"/>
      <c r="F1" s="2"/>
      <c r="G1" s="2"/>
      <c r="H1" s="2"/>
      <c r="I1" s="2"/>
      <c r="J1" s="2"/>
      <c r="K1" s="2"/>
      <c r="L1" s="2"/>
    </row>
    <row r="2" spans="2:12" x14ac:dyDescent="0.15">
      <c r="B2" s="3" t="s">
        <v>60</v>
      </c>
      <c r="C2" s="4"/>
      <c r="F2" s="6" t="s">
        <v>1</v>
      </c>
      <c r="G2" s="7"/>
      <c r="J2" s="6" t="s">
        <v>2</v>
      </c>
      <c r="K2" s="7"/>
    </row>
    <row r="3" spans="2:12" x14ac:dyDescent="0.15">
      <c r="B3" s="6"/>
      <c r="C3" s="6"/>
      <c r="H3" s="8"/>
    </row>
    <row r="4" spans="2:12" ht="20" x14ac:dyDescent="0.15">
      <c r="B4" s="9" t="s">
        <v>3</v>
      </c>
      <c r="C4" s="9"/>
    </row>
    <row r="5" spans="2:12" ht="16" x14ac:dyDescent="0.15">
      <c r="B5" s="10" t="s">
        <v>4</v>
      </c>
      <c r="C5" s="11"/>
      <c r="D5" s="12"/>
      <c r="E5" s="12"/>
      <c r="F5" s="12"/>
      <c r="G5" s="12"/>
      <c r="H5" s="12"/>
      <c r="I5" s="12"/>
      <c r="J5" s="12"/>
      <c r="K5" s="12"/>
      <c r="L5" s="13"/>
    </row>
    <row r="6" spans="2:12" x14ac:dyDescent="0.15">
      <c r="B6" s="14" t="s">
        <v>5</v>
      </c>
      <c r="C6" s="2"/>
      <c r="D6" s="15"/>
      <c r="E6" s="16"/>
      <c r="F6" s="17" t="s">
        <v>6</v>
      </c>
      <c r="G6" s="17"/>
      <c r="H6" s="15"/>
      <c r="I6" s="16"/>
      <c r="J6" s="17" t="s">
        <v>7</v>
      </c>
      <c r="K6" s="17"/>
      <c r="L6" s="18"/>
    </row>
    <row r="7" spans="2:12" x14ac:dyDescent="0.15">
      <c r="B7" s="19" t="s">
        <v>63</v>
      </c>
      <c r="C7" s="2"/>
      <c r="D7" s="20"/>
      <c r="E7" s="16"/>
      <c r="F7" s="19" t="s">
        <v>63</v>
      </c>
      <c r="G7" s="2"/>
      <c r="H7" s="20"/>
      <c r="I7" s="16"/>
      <c r="J7" s="19" t="s">
        <v>63</v>
      </c>
      <c r="K7" s="2"/>
      <c r="L7" s="21"/>
    </row>
    <row r="8" spans="2:12" x14ac:dyDescent="0.15">
      <c r="B8" s="19" t="s">
        <v>61</v>
      </c>
      <c r="C8" s="2"/>
      <c r="D8" s="22"/>
      <c r="E8" s="16"/>
      <c r="F8" s="19" t="s">
        <v>61</v>
      </c>
      <c r="G8" s="2"/>
      <c r="H8" s="22"/>
      <c r="I8" s="16"/>
      <c r="J8" s="19" t="s">
        <v>61</v>
      </c>
      <c r="K8" s="2"/>
      <c r="L8" s="23"/>
    </row>
    <row r="9" spans="2:12" x14ac:dyDescent="0.15">
      <c r="B9" s="19" t="s">
        <v>62</v>
      </c>
      <c r="C9" s="2"/>
      <c r="D9" s="22"/>
      <c r="E9" s="16"/>
      <c r="F9" s="19" t="s">
        <v>62</v>
      </c>
      <c r="G9" s="2"/>
      <c r="H9" s="22"/>
      <c r="I9" s="16"/>
      <c r="J9" s="19" t="s">
        <v>62</v>
      </c>
      <c r="K9" s="2"/>
      <c r="L9" s="23"/>
    </row>
    <row r="10" spans="2:12" x14ac:dyDescent="0.15">
      <c r="B10" s="19" t="s">
        <v>64</v>
      </c>
      <c r="C10" s="2"/>
      <c r="D10" s="22"/>
      <c r="E10" s="16"/>
      <c r="F10" s="19" t="s">
        <v>64</v>
      </c>
      <c r="G10" s="2"/>
      <c r="H10" s="22"/>
      <c r="I10" s="16"/>
      <c r="J10" s="19" t="s">
        <v>64</v>
      </c>
      <c r="K10" s="2"/>
      <c r="L10" s="23"/>
    </row>
    <row r="11" spans="2:12" x14ac:dyDescent="0.15">
      <c r="B11" s="24" t="s">
        <v>8</v>
      </c>
      <c r="C11" s="2"/>
      <c r="D11" s="25"/>
      <c r="E11" s="16"/>
      <c r="F11" s="24" t="s">
        <v>8</v>
      </c>
      <c r="G11" s="2"/>
      <c r="H11" s="25"/>
      <c r="I11" s="16"/>
      <c r="J11" s="24" t="s">
        <v>59</v>
      </c>
      <c r="K11" s="2"/>
      <c r="L11" s="26"/>
    </row>
    <row r="12" spans="2:12" x14ac:dyDescent="0.15">
      <c r="B12" s="19" t="s">
        <v>65</v>
      </c>
      <c r="C12" s="2"/>
      <c r="D12" s="27">
        <f>D10*0.225</f>
        <v>0</v>
      </c>
      <c r="E12" s="16"/>
      <c r="F12" s="19" t="s">
        <v>65</v>
      </c>
      <c r="G12" s="2"/>
      <c r="H12" s="27">
        <f>H10*0.225</f>
        <v>0</v>
      </c>
      <c r="I12" s="16"/>
      <c r="J12" s="19" t="s">
        <v>65</v>
      </c>
      <c r="K12" s="2"/>
      <c r="L12" s="28">
        <f>L10*0.225</f>
        <v>0</v>
      </c>
    </row>
    <row r="13" spans="2:12" x14ac:dyDescent="0.15">
      <c r="B13" s="19" t="s">
        <v>66</v>
      </c>
      <c r="C13" s="2"/>
      <c r="D13" s="27">
        <f>D11*0.15</f>
        <v>0</v>
      </c>
      <c r="E13" s="16"/>
      <c r="F13" s="19" t="s">
        <v>66</v>
      </c>
      <c r="G13" s="2"/>
      <c r="H13" s="27">
        <f>H11*0.15</f>
        <v>0</v>
      </c>
      <c r="I13" s="16"/>
      <c r="J13" s="19" t="s">
        <v>66</v>
      </c>
      <c r="K13" s="2"/>
      <c r="L13" s="28">
        <f>L11*0.15</f>
        <v>0</v>
      </c>
    </row>
    <row r="14" spans="2:12" x14ac:dyDescent="0.15">
      <c r="B14" s="29" t="s">
        <v>67</v>
      </c>
      <c r="C14" s="30"/>
      <c r="D14" s="31">
        <f>D12-D13</f>
        <v>0</v>
      </c>
      <c r="E14" s="32"/>
      <c r="F14" s="29" t="s">
        <v>67</v>
      </c>
      <c r="G14" s="30"/>
      <c r="H14" s="33">
        <f>H12-H13</f>
        <v>0</v>
      </c>
      <c r="I14" s="32"/>
      <c r="J14" s="29" t="s">
        <v>67</v>
      </c>
      <c r="K14" s="30"/>
      <c r="L14" s="34">
        <f>L12-L13</f>
        <v>0</v>
      </c>
    </row>
    <row r="17" spans="2:13" ht="16" x14ac:dyDescent="0.15">
      <c r="B17" s="35" t="s">
        <v>9</v>
      </c>
      <c r="C17" s="36"/>
      <c r="D17" s="37"/>
      <c r="E17" s="37"/>
      <c r="F17" s="37"/>
      <c r="G17" s="37"/>
      <c r="H17" s="37"/>
      <c r="I17" s="37"/>
      <c r="J17" s="37"/>
      <c r="K17" s="38"/>
      <c r="L17" s="39"/>
      <c r="M17" s="16"/>
    </row>
    <row r="18" spans="2:13" x14ac:dyDescent="0.15">
      <c r="B18" s="40" t="s">
        <v>10</v>
      </c>
      <c r="C18" s="41"/>
      <c r="D18" s="42"/>
      <c r="E18" s="43"/>
      <c r="F18" s="40" t="s">
        <v>11</v>
      </c>
      <c r="G18" s="41"/>
      <c r="H18" s="44"/>
      <c r="I18" s="43"/>
      <c r="J18" s="40" t="s">
        <v>12</v>
      </c>
      <c r="K18" s="41"/>
      <c r="L18" s="45"/>
      <c r="M18" s="16"/>
    </row>
    <row r="19" spans="2:13" x14ac:dyDescent="0.15">
      <c r="B19" s="46" t="s">
        <v>63</v>
      </c>
      <c r="C19" s="2"/>
      <c r="D19" s="20"/>
      <c r="E19" s="16"/>
      <c r="F19" s="46" t="s">
        <v>63</v>
      </c>
      <c r="G19" s="2"/>
      <c r="H19" s="20"/>
      <c r="I19" s="16"/>
      <c r="J19" s="46" t="s">
        <v>63</v>
      </c>
      <c r="K19" s="2"/>
      <c r="L19" s="20"/>
      <c r="M19" s="16"/>
    </row>
    <row r="20" spans="2:13" x14ac:dyDescent="0.15">
      <c r="B20" s="46" t="s">
        <v>61</v>
      </c>
      <c r="C20" s="2"/>
      <c r="D20" s="22"/>
      <c r="E20" s="16"/>
      <c r="F20" s="46" t="s">
        <v>61</v>
      </c>
      <c r="G20" s="2"/>
      <c r="H20" s="22"/>
      <c r="I20" s="16"/>
      <c r="J20" s="46" t="s">
        <v>61</v>
      </c>
      <c r="K20" s="2"/>
      <c r="L20" s="22"/>
      <c r="M20" s="16"/>
    </row>
    <row r="21" spans="2:13" x14ac:dyDescent="0.15">
      <c r="B21" s="46" t="s">
        <v>62</v>
      </c>
      <c r="C21" s="2"/>
      <c r="D21" s="22"/>
      <c r="E21" s="16"/>
      <c r="F21" s="46" t="s">
        <v>62</v>
      </c>
      <c r="G21" s="2"/>
      <c r="H21" s="22"/>
      <c r="I21" s="16"/>
      <c r="J21" s="46" t="s">
        <v>62</v>
      </c>
      <c r="K21" s="2"/>
      <c r="L21" s="22"/>
      <c r="M21" s="16"/>
    </row>
    <row r="22" spans="2:13" x14ac:dyDescent="0.15">
      <c r="B22" s="47" t="s">
        <v>71</v>
      </c>
      <c r="C22" s="48"/>
      <c r="D22" s="25"/>
      <c r="E22" s="49"/>
      <c r="F22" s="47" t="s">
        <v>71</v>
      </c>
      <c r="G22" s="48"/>
      <c r="H22" s="25"/>
      <c r="I22" s="49"/>
      <c r="J22" s="47" t="s">
        <v>71</v>
      </c>
      <c r="K22" s="48"/>
      <c r="L22" s="25"/>
      <c r="M22" s="16"/>
    </row>
    <row r="24" spans="2:13" ht="16" x14ac:dyDescent="0.15">
      <c r="B24" s="50" t="s">
        <v>13</v>
      </c>
      <c r="C24" s="51"/>
      <c r="D24" s="51"/>
      <c r="E24" s="51"/>
      <c r="F24" s="51"/>
      <c r="G24" s="51"/>
      <c r="H24" s="39"/>
    </row>
    <row r="25" spans="2:13" x14ac:dyDescent="0.15">
      <c r="B25" s="52" t="s">
        <v>14</v>
      </c>
      <c r="C25" s="53"/>
      <c r="D25" s="54"/>
      <c r="F25" s="52" t="s">
        <v>15</v>
      </c>
      <c r="G25" s="53"/>
      <c r="H25" s="55"/>
    </row>
    <row r="26" spans="2:13" x14ac:dyDescent="0.15">
      <c r="B26" s="46" t="s">
        <v>63</v>
      </c>
      <c r="C26" s="2"/>
      <c r="D26" s="20"/>
      <c r="F26" s="46" t="s">
        <v>63</v>
      </c>
      <c r="G26" s="2"/>
      <c r="H26" s="20"/>
    </row>
    <row r="27" spans="2:13" x14ac:dyDescent="0.15">
      <c r="B27" s="46" t="s">
        <v>61</v>
      </c>
      <c r="C27" s="2"/>
      <c r="D27" s="22"/>
      <c r="F27" s="46" t="s">
        <v>61</v>
      </c>
      <c r="G27" s="2"/>
      <c r="H27" s="22"/>
    </row>
    <row r="28" spans="2:13" x14ac:dyDescent="0.15">
      <c r="B28" s="46" t="s">
        <v>62</v>
      </c>
      <c r="C28" s="2"/>
      <c r="D28" s="22"/>
      <c r="F28" s="46" t="s">
        <v>62</v>
      </c>
      <c r="G28" s="2"/>
      <c r="H28" s="22"/>
    </row>
    <row r="29" spans="2:13" x14ac:dyDescent="0.15">
      <c r="B29" s="47" t="s">
        <v>71</v>
      </c>
      <c r="C29" s="48"/>
      <c r="D29" s="25"/>
      <c r="E29" s="56"/>
      <c r="F29" s="47" t="s">
        <v>71</v>
      </c>
      <c r="G29" s="48"/>
      <c r="H29" s="25"/>
    </row>
    <row r="32" spans="2:13" ht="16" x14ac:dyDescent="0.15">
      <c r="B32" s="57" t="s">
        <v>72</v>
      </c>
      <c r="C32" s="57"/>
      <c r="D32" s="54"/>
      <c r="E32" s="54"/>
      <c r="F32" s="54"/>
      <c r="G32" s="15"/>
    </row>
    <row r="33" spans="2:10" ht="16" x14ac:dyDescent="0.2">
      <c r="B33" s="58" t="s">
        <v>16</v>
      </c>
      <c r="C33" s="2"/>
      <c r="D33" s="2"/>
      <c r="E33" s="2"/>
      <c r="F33" s="2"/>
      <c r="G33" s="2"/>
      <c r="H33" s="59"/>
    </row>
    <row r="34" spans="2:10" ht="17" x14ac:dyDescent="0.15">
      <c r="B34" s="60" t="s">
        <v>17</v>
      </c>
      <c r="C34" s="61"/>
      <c r="E34" s="62" t="s">
        <v>18</v>
      </c>
      <c r="F34" s="2"/>
      <c r="G34" s="61"/>
    </row>
    <row r="35" spans="2:10" ht="17" thickBot="1" x14ac:dyDescent="0.25">
      <c r="B35" s="58" t="s">
        <v>19</v>
      </c>
      <c r="C35" s="2"/>
      <c r="D35" s="2"/>
      <c r="E35" s="2"/>
      <c r="F35" s="2"/>
      <c r="G35" s="63"/>
      <c r="H35" s="16"/>
    </row>
    <row r="36" spans="2:10" ht="15" thickBot="1" x14ac:dyDescent="0.2">
      <c r="B36" s="64" t="s">
        <v>20</v>
      </c>
      <c r="C36" s="65"/>
      <c r="D36" s="66"/>
      <c r="E36" s="67" t="s">
        <v>21</v>
      </c>
      <c r="F36" s="65"/>
      <c r="G36" s="66"/>
      <c r="H36" s="16"/>
    </row>
    <row r="37" spans="2:10" ht="17" customHeight="1" x14ac:dyDescent="0.15">
      <c r="B37" s="88"/>
      <c r="C37" s="89"/>
      <c r="D37" s="90"/>
      <c r="E37" s="96"/>
      <c r="F37" s="97"/>
      <c r="G37" s="98"/>
      <c r="H37" s="16"/>
    </row>
    <row r="38" spans="2:10" ht="16" customHeight="1" x14ac:dyDescent="0.15">
      <c r="B38" s="91"/>
      <c r="C38" s="86"/>
      <c r="D38" s="92"/>
      <c r="E38" s="99"/>
      <c r="F38" s="87"/>
      <c r="G38" s="100"/>
      <c r="H38" s="16"/>
    </row>
    <row r="39" spans="2:10" ht="16" customHeight="1" thickBot="1" x14ac:dyDescent="0.2">
      <c r="B39" s="93"/>
      <c r="C39" s="94"/>
      <c r="D39" s="95"/>
      <c r="E39" s="101"/>
      <c r="F39" s="102"/>
      <c r="G39" s="103"/>
      <c r="H39" s="16"/>
    </row>
    <row r="40" spans="2:10" x14ac:dyDescent="0.15">
      <c r="B40" s="16"/>
      <c r="C40" s="16"/>
      <c r="D40" s="16"/>
      <c r="E40" s="16"/>
      <c r="F40" s="16"/>
      <c r="G40" s="16"/>
    </row>
    <row r="42" spans="2:10" ht="16" x14ac:dyDescent="0.2">
      <c r="B42" s="70" t="s">
        <v>73</v>
      </c>
      <c r="C42" s="70"/>
      <c r="D42" s="54"/>
      <c r="E42" s="54"/>
      <c r="F42" s="54"/>
      <c r="G42" s="54"/>
      <c r="H42" s="54"/>
      <c r="I42" s="54"/>
      <c r="J42" s="54"/>
    </row>
    <row r="43" spans="2:10" ht="17" thickBot="1" x14ac:dyDescent="0.25">
      <c r="B43" s="71" t="s">
        <v>74</v>
      </c>
      <c r="C43" s="2"/>
      <c r="D43" s="2"/>
      <c r="E43" s="2"/>
      <c r="F43" s="2"/>
      <c r="G43" s="2"/>
      <c r="H43" s="2"/>
      <c r="I43" s="2"/>
      <c r="J43" s="2"/>
    </row>
    <row r="44" spans="2:10" ht="17" x14ac:dyDescent="0.15">
      <c r="B44" s="72"/>
      <c r="C44" s="104" t="s">
        <v>5</v>
      </c>
      <c r="D44" s="74"/>
      <c r="E44" s="65"/>
      <c r="F44" s="104" t="s">
        <v>22</v>
      </c>
      <c r="G44" s="73"/>
      <c r="H44" s="74" t="s">
        <v>23</v>
      </c>
      <c r="I44" s="65"/>
      <c r="J44" s="66"/>
    </row>
    <row r="45" spans="2:10" ht="17" x14ac:dyDescent="0.15">
      <c r="B45" s="75"/>
      <c r="C45" s="105" t="s">
        <v>6</v>
      </c>
      <c r="D45" s="77"/>
      <c r="E45" s="2"/>
      <c r="F45" s="105" t="s">
        <v>24</v>
      </c>
      <c r="G45" s="76"/>
      <c r="H45" s="77" t="s">
        <v>25</v>
      </c>
      <c r="I45" s="2"/>
      <c r="J45" s="78"/>
    </row>
    <row r="46" spans="2:10" ht="18" thickBot="1" x14ac:dyDescent="0.2">
      <c r="B46" s="79"/>
      <c r="C46" s="106" t="s">
        <v>7</v>
      </c>
      <c r="D46" s="81"/>
      <c r="E46" s="68"/>
      <c r="F46" s="106" t="s">
        <v>26</v>
      </c>
      <c r="G46" s="80"/>
      <c r="H46" s="68"/>
      <c r="I46" s="68"/>
      <c r="J46" s="69"/>
    </row>
    <row r="47" spans="2:10" x14ac:dyDescent="0.15">
      <c r="B47" s="82" t="s">
        <v>27</v>
      </c>
      <c r="C47" s="2"/>
      <c r="D47" s="2"/>
      <c r="E47" s="2"/>
      <c r="F47" s="2"/>
      <c r="G47" s="2"/>
      <c r="H47" s="2"/>
      <c r="I47" s="2"/>
      <c r="J47" s="2"/>
    </row>
    <row r="48" spans="2:10" x14ac:dyDescent="0.15">
      <c r="B48" s="83"/>
      <c r="C48" s="65"/>
      <c r="D48" s="65"/>
      <c r="E48" s="65"/>
      <c r="F48" s="65"/>
      <c r="G48" s="65"/>
      <c r="H48" s="65"/>
      <c r="I48" s="65"/>
      <c r="J48" s="66"/>
    </row>
    <row r="49" spans="2:10" x14ac:dyDescent="0.15">
      <c r="B49" s="84"/>
      <c r="C49" s="2"/>
      <c r="D49" s="2"/>
      <c r="E49" s="2"/>
      <c r="F49" s="2"/>
      <c r="G49" s="2"/>
      <c r="H49" s="2"/>
      <c r="I49" s="2"/>
      <c r="J49" s="78"/>
    </row>
    <row r="50" spans="2:10" x14ac:dyDescent="0.15">
      <c r="B50" s="84"/>
      <c r="C50" s="2"/>
      <c r="D50" s="2"/>
      <c r="E50" s="2"/>
      <c r="F50" s="2"/>
      <c r="G50" s="2"/>
      <c r="H50" s="2"/>
      <c r="I50" s="2"/>
      <c r="J50" s="78"/>
    </row>
    <row r="51" spans="2:10" x14ac:dyDescent="0.15">
      <c r="B51" s="84"/>
      <c r="C51" s="2"/>
      <c r="D51" s="2"/>
      <c r="E51" s="2"/>
      <c r="F51" s="2"/>
      <c r="G51" s="2"/>
      <c r="H51" s="2"/>
      <c r="I51" s="2"/>
      <c r="J51" s="78"/>
    </row>
    <row r="52" spans="2:10" x14ac:dyDescent="0.15">
      <c r="B52" s="84"/>
      <c r="C52" s="2"/>
      <c r="D52" s="2"/>
      <c r="E52" s="2"/>
      <c r="F52" s="2"/>
      <c r="G52" s="2"/>
      <c r="H52" s="2"/>
      <c r="I52" s="2"/>
      <c r="J52" s="78"/>
    </row>
    <row r="53" spans="2:10" x14ac:dyDescent="0.15">
      <c r="B53" s="84"/>
      <c r="C53" s="2"/>
      <c r="D53" s="2"/>
      <c r="E53" s="2"/>
      <c r="F53" s="2"/>
      <c r="G53" s="2"/>
      <c r="H53" s="2"/>
      <c r="I53" s="2"/>
      <c r="J53" s="78"/>
    </row>
    <row r="54" spans="2:10" x14ac:dyDescent="0.15">
      <c r="B54" s="84"/>
      <c r="C54" s="2"/>
      <c r="D54" s="2"/>
      <c r="E54" s="2"/>
      <c r="F54" s="2"/>
      <c r="G54" s="2"/>
      <c r="H54" s="2"/>
      <c r="I54" s="2"/>
      <c r="J54" s="78"/>
    </row>
    <row r="55" spans="2:10" x14ac:dyDescent="0.15">
      <c r="B55" s="85"/>
      <c r="C55" s="68"/>
      <c r="D55" s="68"/>
      <c r="E55" s="68"/>
      <c r="F55" s="68"/>
      <c r="G55" s="68"/>
      <c r="H55" s="68"/>
      <c r="I55" s="68"/>
      <c r="J55" s="69"/>
    </row>
  </sheetData>
  <sheetProtection algorithmName="SHA-512" hashValue="Gd4KCJg6tlZbg4qYZEe74RFeJ1N2dn5ulkHE1p5VROFzQutUB0LaWlyztPLD2JFUcOABataMKmscb3UaK0+RcQ==" saltValue="qil+Inx/p0fIMx/E5gR0Lw==" spinCount="100000" sheet="1" objects="1" scenarios="1"/>
  <mergeCells count="63">
    <mergeCell ref="B1:L1"/>
    <mergeCell ref="J8:K8"/>
    <mergeCell ref="F13:G13"/>
    <mergeCell ref="F14:G14"/>
    <mergeCell ref="B37:D39"/>
    <mergeCell ref="E37:G39"/>
    <mergeCell ref="B47:J47"/>
    <mergeCell ref="B48:J55"/>
    <mergeCell ref="D46:E46"/>
    <mergeCell ref="B6:C6"/>
    <mergeCell ref="B2:C2"/>
    <mergeCell ref="F9:G9"/>
    <mergeCell ref="F8:G8"/>
    <mergeCell ref="J7:K7"/>
    <mergeCell ref="F7:G7"/>
    <mergeCell ref="J9:K9"/>
    <mergeCell ref="J10:K10"/>
    <mergeCell ref="B12:C12"/>
    <mergeCell ref="H46:J46"/>
    <mergeCell ref="F11:G11"/>
    <mergeCell ref="B11:C11"/>
    <mergeCell ref="J11:K11"/>
    <mergeCell ref="J12:K12"/>
    <mergeCell ref="J20:K20"/>
    <mergeCell ref="J19:K19"/>
    <mergeCell ref="J13:K13"/>
    <mergeCell ref="J14:K14"/>
    <mergeCell ref="J22:K22"/>
    <mergeCell ref="J21:K21"/>
    <mergeCell ref="F12:G12"/>
    <mergeCell ref="F10:G10"/>
    <mergeCell ref="F20:G20"/>
    <mergeCell ref="F19:G19"/>
    <mergeCell ref="E36:G36"/>
    <mergeCell ref="B29:C29"/>
    <mergeCell ref="B22:C22"/>
    <mergeCell ref="B19:C19"/>
    <mergeCell ref="F26:G26"/>
    <mergeCell ref="F29:G29"/>
    <mergeCell ref="F27:G27"/>
    <mergeCell ref="F28:G28"/>
    <mergeCell ref="F22:G22"/>
    <mergeCell ref="F21:G21"/>
    <mergeCell ref="B7:C7"/>
    <mergeCell ref="B8:C8"/>
    <mergeCell ref="B26:C26"/>
    <mergeCell ref="B13:C13"/>
    <mergeCell ref="B14:C14"/>
    <mergeCell ref="B9:C9"/>
    <mergeCell ref="B10:C10"/>
    <mergeCell ref="B27:C27"/>
    <mergeCell ref="B28:C28"/>
    <mergeCell ref="B20:C20"/>
    <mergeCell ref="B21:C21"/>
    <mergeCell ref="B33:G33"/>
    <mergeCell ref="E34:F34"/>
    <mergeCell ref="B36:D36"/>
    <mergeCell ref="B43:J43"/>
    <mergeCell ref="D44:E44"/>
    <mergeCell ref="D45:E45"/>
    <mergeCell ref="H45:J45"/>
    <mergeCell ref="H44:J44"/>
    <mergeCell ref="B35:F35"/>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09"/>
  <sheetViews>
    <sheetView zoomScale="125" zoomScaleNormal="125" workbookViewId="0"/>
  </sheetViews>
  <sheetFormatPr baseColWidth="10" defaultColWidth="14.5" defaultRowHeight="14" x14ac:dyDescent="0.15"/>
  <cols>
    <col min="1" max="1" width="3.5" style="5" customWidth="1"/>
    <col min="2" max="3" width="19.83203125" style="5" customWidth="1"/>
    <col min="4" max="4" width="8.6640625" style="5" customWidth="1"/>
    <col min="5" max="5" width="2.5" style="5" customWidth="1"/>
    <col min="6" max="7" width="19.33203125" style="5" customWidth="1"/>
    <col min="8" max="8" width="8.6640625" style="5" customWidth="1"/>
    <col min="9" max="9" width="2.6640625" style="5" customWidth="1"/>
    <col min="10" max="11" width="21.5" style="5" customWidth="1"/>
    <col min="12" max="14" width="8.6640625" style="5" customWidth="1"/>
    <col min="15" max="15" width="11.5" style="120" customWidth="1"/>
    <col min="16" max="17" width="8.6640625" style="120" customWidth="1"/>
    <col min="18" max="29" width="8.6640625" style="5" customWidth="1"/>
    <col min="30" max="16384" width="14.5" style="5"/>
  </cols>
  <sheetData>
    <row r="1" spans="2:20" ht="21" thickBot="1" x14ac:dyDescent="0.2">
      <c r="B1" s="9" t="s">
        <v>28</v>
      </c>
      <c r="C1" s="9"/>
      <c r="O1" s="107"/>
      <c r="P1" s="107"/>
      <c r="Q1" s="107"/>
      <c r="R1" s="16"/>
      <c r="S1" s="16"/>
      <c r="T1" s="16"/>
    </row>
    <row r="2" spans="2:20" ht="15" thickBot="1" x14ac:dyDescent="0.2">
      <c r="B2" s="3" t="s">
        <v>60</v>
      </c>
      <c r="C2" s="4"/>
      <c r="O2" s="107"/>
      <c r="P2" s="107"/>
      <c r="Q2" s="107"/>
      <c r="R2" s="16"/>
      <c r="S2" s="16"/>
      <c r="T2" s="16"/>
    </row>
    <row r="3" spans="2:20" s="108" customFormat="1" ht="16" thickBot="1" x14ac:dyDescent="0.25">
      <c r="O3" s="109"/>
      <c r="P3" s="109"/>
      <c r="Q3" s="109"/>
    </row>
    <row r="4" spans="2:20" x14ac:dyDescent="0.15">
      <c r="B4" s="110" t="s">
        <v>29</v>
      </c>
      <c r="C4" s="2"/>
      <c r="D4" s="2"/>
      <c r="F4" s="111"/>
      <c r="O4" s="107"/>
      <c r="P4" s="107"/>
      <c r="Q4" s="107"/>
      <c r="R4" s="16"/>
      <c r="S4" s="16"/>
      <c r="T4" s="16"/>
    </row>
    <row r="5" spans="2:20" x14ac:dyDescent="0.15">
      <c r="B5" s="110" t="s">
        <v>30</v>
      </c>
      <c r="C5" s="2"/>
      <c r="D5" s="2"/>
      <c r="F5" s="112"/>
      <c r="O5" s="107"/>
      <c r="P5" s="107"/>
      <c r="Q5" s="107"/>
      <c r="R5" s="16"/>
      <c r="S5" s="16"/>
      <c r="T5" s="16"/>
    </row>
    <row r="6" spans="2:20" s="108" customFormat="1" ht="15" x14ac:dyDescent="0.2">
      <c r="O6" s="109"/>
      <c r="P6" s="109"/>
      <c r="Q6" s="109"/>
    </row>
    <row r="7" spans="2:20" ht="16" x14ac:dyDescent="0.15">
      <c r="B7" s="113" t="s">
        <v>31</v>
      </c>
      <c r="C7" s="114"/>
      <c r="D7" s="115"/>
      <c r="E7" s="116"/>
      <c r="F7" s="115"/>
      <c r="G7" s="115"/>
      <c r="H7" s="115"/>
      <c r="I7" s="116"/>
      <c r="J7" s="115"/>
      <c r="K7" s="117"/>
      <c r="L7" s="118"/>
      <c r="O7" s="107"/>
      <c r="P7" s="107"/>
      <c r="Q7" s="107"/>
      <c r="R7" s="16"/>
      <c r="S7" s="16"/>
      <c r="T7" s="16"/>
    </row>
    <row r="8" spans="2:20" ht="15" thickBot="1" x14ac:dyDescent="0.2">
      <c r="B8" s="119" t="s">
        <v>32</v>
      </c>
      <c r="C8" s="17"/>
      <c r="D8" s="15"/>
      <c r="E8" s="16"/>
      <c r="F8" s="17" t="s">
        <v>33</v>
      </c>
      <c r="G8" s="17"/>
      <c r="H8" s="15"/>
      <c r="I8" s="16"/>
      <c r="J8" s="17" t="s">
        <v>34</v>
      </c>
      <c r="K8" s="17"/>
      <c r="L8" s="18"/>
      <c r="O8" s="107"/>
      <c r="P8" s="107"/>
      <c r="Q8" s="107"/>
      <c r="R8" s="16"/>
      <c r="S8" s="16"/>
      <c r="T8" s="16"/>
    </row>
    <row r="9" spans="2:20" x14ac:dyDescent="0.15">
      <c r="B9" s="19" t="s">
        <v>63</v>
      </c>
      <c r="C9" s="2"/>
      <c r="D9" s="20"/>
      <c r="E9" s="16"/>
      <c r="F9" s="19" t="s">
        <v>63</v>
      </c>
      <c r="G9" s="2"/>
      <c r="H9" s="20"/>
      <c r="I9" s="16"/>
      <c r="J9" s="19" t="s">
        <v>63</v>
      </c>
      <c r="K9" s="2"/>
      <c r="L9" s="20"/>
      <c r="O9" s="107"/>
      <c r="P9" s="107"/>
      <c r="Q9" s="107"/>
      <c r="R9" s="16"/>
      <c r="S9" s="16"/>
      <c r="T9" s="16"/>
    </row>
    <row r="10" spans="2:20" x14ac:dyDescent="0.15">
      <c r="B10" s="19" t="s">
        <v>61</v>
      </c>
      <c r="C10" s="2"/>
      <c r="D10" s="22"/>
      <c r="E10" s="16"/>
      <c r="F10" s="19" t="s">
        <v>61</v>
      </c>
      <c r="G10" s="2"/>
      <c r="H10" s="22"/>
      <c r="I10" s="16"/>
      <c r="J10" s="19" t="s">
        <v>61</v>
      </c>
      <c r="K10" s="2"/>
      <c r="L10" s="22"/>
      <c r="O10" s="107"/>
      <c r="P10" s="120" t="s">
        <v>35</v>
      </c>
      <c r="Q10" s="120" t="s">
        <v>36</v>
      </c>
      <c r="R10" s="16"/>
      <c r="S10" s="16"/>
      <c r="T10" s="16"/>
    </row>
    <row r="11" spans="2:20" x14ac:dyDescent="0.15">
      <c r="B11" s="19" t="s">
        <v>62</v>
      </c>
      <c r="C11" s="2"/>
      <c r="D11" s="22"/>
      <c r="E11" s="16"/>
      <c r="F11" s="19" t="s">
        <v>62</v>
      </c>
      <c r="G11" s="2"/>
      <c r="H11" s="22"/>
      <c r="I11" s="16"/>
      <c r="J11" s="19" t="s">
        <v>62</v>
      </c>
      <c r="K11" s="2"/>
      <c r="L11" s="22"/>
      <c r="O11" s="120" t="s">
        <v>37</v>
      </c>
      <c r="P11" s="184">
        <f>$L$18</f>
        <v>0</v>
      </c>
      <c r="Q11" s="185">
        <f>$D$30</f>
        <v>0</v>
      </c>
      <c r="R11" s="16"/>
      <c r="S11" s="16"/>
      <c r="T11" s="16"/>
    </row>
    <row r="12" spans="2:20" x14ac:dyDescent="0.15">
      <c r="B12" s="19" t="s">
        <v>64</v>
      </c>
      <c r="C12" s="2"/>
      <c r="D12" s="22"/>
      <c r="E12" s="16"/>
      <c r="F12" s="19" t="s">
        <v>64</v>
      </c>
      <c r="G12" s="2"/>
      <c r="H12" s="22"/>
      <c r="I12" s="16"/>
      <c r="J12" s="19" t="s">
        <v>64</v>
      </c>
      <c r="K12" s="2"/>
      <c r="L12" s="22"/>
      <c r="R12" s="16"/>
      <c r="S12" s="16"/>
      <c r="T12" s="16"/>
    </row>
    <row r="13" spans="2:20" x14ac:dyDescent="0.15">
      <c r="B13" s="24" t="s">
        <v>8</v>
      </c>
      <c r="C13" s="2"/>
      <c r="D13" s="25"/>
      <c r="E13" s="16"/>
      <c r="F13" s="24" t="s">
        <v>8</v>
      </c>
      <c r="G13" s="2"/>
      <c r="H13" s="25"/>
      <c r="I13" s="16"/>
      <c r="J13" s="24" t="s">
        <v>8</v>
      </c>
      <c r="K13" s="2"/>
      <c r="L13" s="25"/>
      <c r="O13" s="107"/>
      <c r="P13" s="107"/>
      <c r="Q13" s="107"/>
      <c r="R13" s="16"/>
      <c r="S13" s="16"/>
      <c r="T13" s="16"/>
    </row>
    <row r="14" spans="2:20" x14ac:dyDescent="0.15">
      <c r="B14" s="19" t="s">
        <v>65</v>
      </c>
      <c r="C14" s="2"/>
      <c r="D14" s="27">
        <f>D12*0.225</f>
        <v>0</v>
      </c>
      <c r="E14" s="16"/>
      <c r="F14" s="19" t="s">
        <v>65</v>
      </c>
      <c r="G14" s="2"/>
      <c r="H14" s="27">
        <f>H12*0.225</f>
        <v>0</v>
      </c>
      <c r="I14" s="16"/>
      <c r="J14" s="19" t="s">
        <v>65</v>
      </c>
      <c r="K14" s="2"/>
      <c r="L14" s="27">
        <f>L12*0.225</f>
        <v>0</v>
      </c>
      <c r="O14" s="107"/>
      <c r="P14" s="107"/>
      <c r="Q14" s="107"/>
      <c r="R14" s="16"/>
      <c r="S14" s="16"/>
      <c r="T14" s="16"/>
    </row>
    <row r="15" spans="2:20" x14ac:dyDescent="0.15">
      <c r="B15" s="19" t="s">
        <v>66</v>
      </c>
      <c r="C15" s="2"/>
      <c r="D15" s="27">
        <f>D13*0.15</f>
        <v>0</v>
      </c>
      <c r="E15" s="16"/>
      <c r="F15" s="19" t="s">
        <v>66</v>
      </c>
      <c r="G15" s="2"/>
      <c r="H15" s="27">
        <f>H13*0.15</f>
        <v>0</v>
      </c>
      <c r="I15" s="16"/>
      <c r="J15" s="19" t="s">
        <v>66</v>
      </c>
      <c r="K15" s="2"/>
      <c r="L15" s="27">
        <f>L13*0.15</f>
        <v>0</v>
      </c>
      <c r="O15" s="107"/>
      <c r="P15" s="107"/>
      <c r="Q15" s="107"/>
      <c r="R15" s="16"/>
      <c r="S15" s="16"/>
      <c r="T15" s="16"/>
    </row>
    <row r="16" spans="2:20" x14ac:dyDescent="0.15">
      <c r="B16" s="29" t="s">
        <v>67</v>
      </c>
      <c r="C16" s="121"/>
      <c r="D16" s="31">
        <f>D14-D15</f>
        <v>0</v>
      </c>
      <c r="E16" s="32"/>
      <c r="F16" s="29" t="s">
        <v>67</v>
      </c>
      <c r="G16" s="121"/>
      <c r="H16" s="31">
        <f>H14-H15</f>
        <v>0</v>
      </c>
      <c r="I16" s="32"/>
      <c r="J16" s="29" t="s">
        <v>67</v>
      </c>
      <c r="K16" s="121"/>
      <c r="L16" s="31">
        <f>L14-L15</f>
        <v>0</v>
      </c>
      <c r="O16" s="107"/>
      <c r="P16" s="107"/>
      <c r="Q16" s="107"/>
      <c r="R16" s="16"/>
      <c r="S16" s="16"/>
      <c r="T16" s="16"/>
    </row>
    <row r="17" spans="1:29" x14ac:dyDescent="0.15">
      <c r="L17" s="16"/>
      <c r="O17" s="107"/>
      <c r="P17" s="107"/>
      <c r="Q17" s="107"/>
      <c r="R17" s="16"/>
      <c r="S17" s="16"/>
      <c r="T17" s="16"/>
    </row>
    <row r="18" spans="1:29" x14ac:dyDescent="0.15">
      <c r="A18" s="122"/>
      <c r="B18" s="5" t="s">
        <v>38</v>
      </c>
      <c r="D18" s="186">
        <f>$F$5</f>
        <v>0</v>
      </c>
      <c r="E18" s="16"/>
      <c r="F18" s="123" t="s">
        <v>39</v>
      </c>
      <c r="G18" s="123"/>
      <c r="H18" s="186">
        <f>MAX(D16,H16,L16)</f>
        <v>0</v>
      </c>
      <c r="I18" s="16"/>
      <c r="J18" s="5" t="s">
        <v>68</v>
      </c>
      <c r="L18" s="186">
        <f>IF(H18&gt;D18,H18-D18,0)</f>
        <v>0</v>
      </c>
      <c r="M18" s="122"/>
      <c r="N18" s="122"/>
      <c r="O18" s="107"/>
      <c r="P18" s="107"/>
      <c r="Q18" s="107"/>
      <c r="R18" s="16"/>
      <c r="S18" s="16"/>
      <c r="T18" s="16"/>
      <c r="U18" s="122"/>
      <c r="V18" s="122"/>
      <c r="W18" s="122"/>
      <c r="X18" s="122"/>
      <c r="Y18" s="122"/>
      <c r="Z18" s="122"/>
      <c r="AA18" s="122"/>
      <c r="AB18" s="122"/>
      <c r="AC18" s="122"/>
    </row>
    <row r="19" spans="1:29" x14ac:dyDescent="0.15">
      <c r="O19" s="107"/>
      <c r="P19" s="107"/>
      <c r="Q19" s="107"/>
      <c r="R19" s="16"/>
      <c r="S19" s="16"/>
      <c r="T19" s="16"/>
    </row>
    <row r="20" spans="1:29" ht="16" x14ac:dyDescent="0.15">
      <c r="B20" s="124"/>
      <c r="C20" s="124"/>
      <c r="D20" s="125"/>
      <c r="E20" s="125"/>
      <c r="F20" s="125"/>
      <c r="G20" s="125"/>
      <c r="H20" s="126"/>
      <c r="I20" s="16"/>
      <c r="J20" s="16"/>
      <c r="K20" s="16"/>
      <c r="L20" s="126"/>
      <c r="M20" s="16"/>
      <c r="N20" s="16"/>
      <c r="O20" s="107"/>
      <c r="P20" s="107"/>
      <c r="Q20" s="107"/>
      <c r="R20" s="16"/>
      <c r="S20" s="16"/>
      <c r="T20" s="16"/>
    </row>
    <row r="21" spans="1:29" ht="16" x14ac:dyDescent="0.15">
      <c r="B21" s="124"/>
      <c r="C21" s="124"/>
      <c r="D21" s="125"/>
      <c r="E21" s="125"/>
      <c r="F21" s="125"/>
      <c r="G21" s="125"/>
      <c r="H21" s="126"/>
      <c r="I21" s="16"/>
      <c r="J21" s="16"/>
      <c r="K21" s="16"/>
      <c r="L21" s="126"/>
      <c r="M21" s="16"/>
      <c r="N21" s="16"/>
      <c r="O21" s="107"/>
      <c r="P21" s="107"/>
      <c r="Q21" s="107"/>
      <c r="R21" s="16"/>
      <c r="S21" s="16"/>
      <c r="T21" s="16"/>
    </row>
    <row r="22" spans="1:29" ht="16" x14ac:dyDescent="0.15">
      <c r="B22" s="127" t="s">
        <v>40</v>
      </c>
      <c r="C22" s="2"/>
      <c r="D22" s="187" t="str">
        <f>IF(L18&lt;=0,"Design before Improvement",IF(MAX(D16,H16,L16)=L16,"Round 1 Human Try 3",IF(MAX(D16,H16,L16)=H16,"Round 1 Human Try 2",IF(MAX(D16,H16,L16)=D16,"Round 1 Human Try 1"))))</f>
        <v>Design before Improvement</v>
      </c>
      <c r="E22" s="188"/>
      <c r="F22" s="188"/>
      <c r="G22" s="189"/>
      <c r="H22" s="126"/>
      <c r="I22" s="16"/>
      <c r="J22" s="16"/>
      <c r="K22" s="16"/>
      <c r="L22" s="126"/>
      <c r="M22" s="16"/>
      <c r="N22" s="16"/>
      <c r="O22" s="107"/>
      <c r="P22" s="107"/>
      <c r="Q22" s="107"/>
      <c r="R22" s="16"/>
      <c r="S22" s="16"/>
      <c r="T22" s="16"/>
    </row>
    <row r="23" spans="1:29" ht="16" x14ac:dyDescent="0.15">
      <c r="B23" s="124"/>
      <c r="C23" s="124"/>
      <c r="D23" s="125"/>
      <c r="E23" s="125"/>
      <c r="F23" s="125"/>
      <c r="G23" s="125"/>
      <c r="H23" s="126"/>
      <c r="I23" s="16"/>
      <c r="J23" s="16"/>
      <c r="K23" s="16"/>
      <c r="L23" s="126"/>
      <c r="M23" s="16"/>
      <c r="N23" s="16"/>
      <c r="O23" s="107"/>
      <c r="P23" s="107"/>
      <c r="Q23" s="107"/>
      <c r="R23" s="16"/>
      <c r="S23" s="16"/>
      <c r="T23" s="16"/>
    </row>
    <row r="24" spans="1:29" ht="16" x14ac:dyDescent="0.15">
      <c r="B24" s="128" t="s">
        <v>41</v>
      </c>
      <c r="C24" s="129"/>
      <c r="D24" s="130"/>
      <c r="E24" s="130"/>
      <c r="F24" s="131"/>
      <c r="G24" s="131"/>
      <c r="H24" s="16"/>
      <c r="I24" s="16"/>
      <c r="J24" s="16"/>
      <c r="K24" s="16"/>
      <c r="L24" s="16"/>
      <c r="M24" s="16"/>
      <c r="N24" s="16"/>
      <c r="O24" s="107"/>
      <c r="P24" s="107"/>
      <c r="Q24" s="107"/>
      <c r="R24" s="16"/>
      <c r="S24" s="16"/>
      <c r="T24" s="16"/>
    </row>
    <row r="25" spans="1:29" x14ac:dyDescent="0.15">
      <c r="B25" s="132" t="s">
        <v>63</v>
      </c>
      <c r="C25" s="133"/>
      <c r="D25" s="134"/>
      <c r="E25" s="43"/>
      <c r="F25" s="43"/>
      <c r="G25" s="135"/>
      <c r="H25" s="126"/>
      <c r="I25" s="16"/>
      <c r="J25" s="16"/>
      <c r="K25" s="16"/>
      <c r="L25" s="126"/>
      <c r="M25" s="16"/>
      <c r="N25" s="16"/>
      <c r="O25" s="107"/>
      <c r="P25" s="107"/>
      <c r="Q25" s="107"/>
      <c r="R25" s="16"/>
      <c r="S25" s="16"/>
      <c r="T25" s="16"/>
    </row>
    <row r="26" spans="1:29" x14ac:dyDescent="0.15">
      <c r="B26" s="46" t="s">
        <v>61</v>
      </c>
      <c r="C26" s="2"/>
      <c r="D26" s="22"/>
      <c r="E26" s="16"/>
      <c r="F26" s="16"/>
      <c r="G26" s="136"/>
      <c r="H26" s="126"/>
      <c r="I26" s="16"/>
      <c r="J26" s="16"/>
      <c r="K26" s="16"/>
      <c r="L26" s="126"/>
      <c r="M26" s="16"/>
      <c r="N26" s="16"/>
      <c r="O26" s="107"/>
      <c r="P26" s="107"/>
      <c r="Q26" s="107"/>
      <c r="R26" s="16"/>
      <c r="S26" s="16"/>
      <c r="T26" s="16"/>
    </row>
    <row r="27" spans="1:29" x14ac:dyDescent="0.15">
      <c r="B27" s="46" t="s">
        <v>62</v>
      </c>
      <c r="C27" s="2"/>
      <c r="D27" s="22"/>
      <c r="E27" s="16"/>
      <c r="F27" s="16"/>
      <c r="G27" s="136"/>
      <c r="H27" s="126"/>
      <c r="I27" s="16"/>
      <c r="J27" s="16"/>
      <c r="K27" s="16"/>
      <c r="L27" s="126"/>
      <c r="M27" s="16"/>
      <c r="N27" s="16"/>
      <c r="O27" s="107"/>
      <c r="P27" s="107"/>
      <c r="Q27" s="107"/>
      <c r="R27" s="16"/>
      <c r="S27" s="16"/>
      <c r="T27" s="16"/>
    </row>
    <row r="28" spans="1:29" x14ac:dyDescent="0.15">
      <c r="B28" s="46" t="s">
        <v>71</v>
      </c>
      <c r="C28" s="2"/>
      <c r="D28" s="25"/>
      <c r="E28" s="16"/>
      <c r="F28" s="16"/>
      <c r="G28" s="136"/>
      <c r="H28" s="126"/>
      <c r="I28" s="16"/>
      <c r="J28" s="16"/>
      <c r="K28" s="16"/>
      <c r="L28" s="126"/>
      <c r="M28" s="16"/>
      <c r="N28" s="16"/>
      <c r="O28" s="107"/>
      <c r="P28" s="107"/>
      <c r="Q28" s="107"/>
      <c r="R28" s="16"/>
      <c r="S28" s="16"/>
      <c r="T28" s="16"/>
    </row>
    <row r="29" spans="1:29" x14ac:dyDescent="0.15">
      <c r="B29" s="137"/>
      <c r="G29" s="138"/>
      <c r="M29" s="16"/>
      <c r="N29" s="16"/>
      <c r="O29" s="107"/>
      <c r="P29" s="107"/>
      <c r="Q29" s="107"/>
      <c r="R29" s="16"/>
      <c r="S29" s="16"/>
      <c r="T29" s="16"/>
    </row>
    <row r="30" spans="1:29" ht="16" x14ac:dyDescent="0.2">
      <c r="B30" s="139" t="s">
        <v>42</v>
      </c>
      <c r="C30" s="140"/>
      <c r="D30" s="190">
        <f>IF(H18&gt;D18,D28-H18,D28-D18)</f>
        <v>0</v>
      </c>
      <c r="E30" s="49"/>
      <c r="F30" s="141"/>
      <c r="G30" s="142"/>
      <c r="I30" s="16"/>
      <c r="J30" s="143"/>
      <c r="K30" s="143"/>
      <c r="L30" s="16"/>
      <c r="M30" s="16"/>
      <c r="N30" s="16"/>
      <c r="O30" s="107"/>
      <c r="P30" s="107"/>
      <c r="Q30" s="107"/>
      <c r="R30" s="16"/>
      <c r="S30" s="16"/>
      <c r="T30" s="16"/>
    </row>
    <row r="31" spans="1:29" x14ac:dyDescent="0.15">
      <c r="M31" s="16"/>
      <c r="N31" s="16"/>
      <c r="O31" s="107"/>
      <c r="P31" s="107"/>
      <c r="Q31" s="107"/>
      <c r="R31" s="16"/>
      <c r="S31" s="16"/>
      <c r="T31" s="16"/>
    </row>
    <row r="32" spans="1:29" x14ac:dyDescent="0.15">
      <c r="M32" s="16"/>
      <c r="N32" s="16"/>
      <c r="O32" s="107"/>
      <c r="P32" s="107"/>
      <c r="Q32" s="107"/>
      <c r="R32" s="16"/>
      <c r="S32" s="16"/>
      <c r="T32" s="16"/>
    </row>
    <row r="33" spans="1:29" ht="16" x14ac:dyDescent="0.15">
      <c r="A33" s="16"/>
      <c r="B33" s="10" t="s">
        <v>43</v>
      </c>
      <c r="C33" s="11"/>
      <c r="D33" s="12"/>
      <c r="E33" s="12"/>
      <c r="F33" s="12"/>
      <c r="G33" s="12"/>
      <c r="H33" s="12"/>
      <c r="I33" s="12"/>
      <c r="J33" s="12"/>
      <c r="K33" s="12"/>
      <c r="L33" s="13"/>
      <c r="M33" s="16"/>
      <c r="N33" s="16"/>
      <c r="O33" s="107"/>
      <c r="P33" s="107"/>
      <c r="Q33" s="107"/>
      <c r="R33" s="16"/>
      <c r="S33" s="16"/>
      <c r="T33" s="16"/>
      <c r="U33" s="16"/>
      <c r="V33" s="16"/>
      <c r="W33" s="16"/>
      <c r="X33" s="16"/>
      <c r="Y33" s="16"/>
      <c r="Z33" s="16"/>
      <c r="AA33" s="16"/>
      <c r="AB33" s="16"/>
      <c r="AC33" s="16"/>
    </row>
    <row r="34" spans="1:29" ht="15" thickBot="1" x14ac:dyDescent="0.2">
      <c r="A34" s="16"/>
      <c r="B34" s="119" t="s">
        <v>32</v>
      </c>
      <c r="C34" s="17"/>
      <c r="D34" s="15"/>
      <c r="E34" s="16"/>
      <c r="F34" s="17" t="s">
        <v>33</v>
      </c>
      <c r="G34" s="17"/>
      <c r="H34" s="15"/>
      <c r="I34" s="16"/>
      <c r="J34" s="17" t="s">
        <v>34</v>
      </c>
      <c r="K34" s="17"/>
      <c r="L34" s="18"/>
      <c r="M34" s="16"/>
      <c r="N34" s="16"/>
      <c r="O34" s="107"/>
      <c r="P34" s="120" t="s">
        <v>35</v>
      </c>
      <c r="Q34" s="120" t="s">
        <v>36</v>
      </c>
      <c r="R34" s="16"/>
      <c r="S34" s="16"/>
      <c r="T34" s="16"/>
      <c r="U34" s="16"/>
      <c r="V34" s="16"/>
      <c r="W34" s="16"/>
      <c r="X34" s="16"/>
      <c r="Y34" s="16"/>
      <c r="Z34" s="16"/>
      <c r="AA34" s="16"/>
      <c r="AB34" s="16"/>
      <c r="AC34" s="16"/>
    </row>
    <row r="35" spans="1:29" x14ac:dyDescent="0.15">
      <c r="A35" s="16"/>
      <c r="B35" s="19" t="s">
        <v>63</v>
      </c>
      <c r="C35" s="2"/>
      <c r="D35" s="20"/>
      <c r="E35" s="16"/>
      <c r="F35" s="19" t="s">
        <v>63</v>
      </c>
      <c r="G35" s="2"/>
      <c r="H35" s="20"/>
      <c r="I35" s="16"/>
      <c r="J35" s="19" t="s">
        <v>63</v>
      </c>
      <c r="K35" s="2"/>
      <c r="L35" s="20"/>
      <c r="M35" s="16"/>
      <c r="N35" s="16"/>
      <c r="O35" s="120" t="s">
        <v>37</v>
      </c>
      <c r="P35" s="184">
        <f>$L$18</f>
        <v>0</v>
      </c>
      <c r="Q35" s="185">
        <f>$D$30</f>
        <v>0</v>
      </c>
      <c r="R35" s="16"/>
      <c r="S35" s="16"/>
      <c r="T35" s="16"/>
      <c r="U35" s="16"/>
      <c r="V35" s="16"/>
      <c r="W35" s="16"/>
      <c r="X35" s="16"/>
      <c r="Y35" s="16"/>
      <c r="Z35" s="16"/>
      <c r="AA35" s="16"/>
      <c r="AB35" s="16"/>
      <c r="AC35" s="16"/>
    </row>
    <row r="36" spans="1:29" x14ac:dyDescent="0.15">
      <c r="A36" s="16"/>
      <c r="B36" s="19" t="s">
        <v>61</v>
      </c>
      <c r="C36" s="2"/>
      <c r="D36" s="22"/>
      <c r="E36" s="16"/>
      <c r="F36" s="19" t="s">
        <v>61</v>
      </c>
      <c r="G36" s="2"/>
      <c r="H36" s="22"/>
      <c r="I36" s="16"/>
      <c r="J36" s="19" t="s">
        <v>61</v>
      </c>
      <c r="K36" s="2"/>
      <c r="L36" s="22"/>
      <c r="M36" s="16"/>
      <c r="N36" s="16"/>
      <c r="O36" s="120" t="s">
        <v>44</v>
      </c>
      <c r="P36" s="185">
        <f>$L$44</f>
        <v>0</v>
      </c>
      <c r="Q36" s="184">
        <f>$D$56</f>
        <v>0</v>
      </c>
      <c r="R36" s="16"/>
      <c r="S36" s="16"/>
      <c r="T36" s="16"/>
      <c r="U36" s="16"/>
      <c r="V36" s="16"/>
      <c r="W36" s="16"/>
      <c r="X36" s="16"/>
      <c r="Y36" s="16"/>
      <c r="Z36" s="16"/>
      <c r="AA36" s="16"/>
      <c r="AB36" s="16"/>
      <c r="AC36" s="16"/>
    </row>
    <row r="37" spans="1:29" x14ac:dyDescent="0.15">
      <c r="A37" s="16"/>
      <c r="B37" s="19" t="s">
        <v>62</v>
      </c>
      <c r="C37" s="2"/>
      <c r="D37" s="22"/>
      <c r="E37" s="16"/>
      <c r="F37" s="19" t="s">
        <v>62</v>
      </c>
      <c r="G37" s="2"/>
      <c r="H37" s="22"/>
      <c r="I37" s="16"/>
      <c r="J37" s="19" t="s">
        <v>62</v>
      </c>
      <c r="K37" s="2"/>
      <c r="L37" s="22"/>
      <c r="M37" s="16"/>
      <c r="N37" s="16"/>
      <c r="O37" s="107"/>
      <c r="P37" s="107"/>
      <c r="Q37" s="107"/>
      <c r="R37" s="16"/>
      <c r="S37" s="16"/>
      <c r="T37" s="16"/>
      <c r="U37" s="16"/>
      <c r="V37" s="16"/>
      <c r="W37" s="16"/>
      <c r="X37" s="16"/>
      <c r="Y37" s="16"/>
      <c r="Z37" s="16"/>
      <c r="AA37" s="16"/>
      <c r="AB37" s="16"/>
      <c r="AC37" s="16"/>
    </row>
    <row r="38" spans="1:29" x14ac:dyDescent="0.15">
      <c r="A38" s="16"/>
      <c r="B38" s="19" t="s">
        <v>64</v>
      </c>
      <c r="C38" s="2"/>
      <c r="D38" s="22"/>
      <c r="E38" s="16"/>
      <c r="F38" s="19" t="s">
        <v>64</v>
      </c>
      <c r="G38" s="2"/>
      <c r="H38" s="22"/>
      <c r="I38" s="16"/>
      <c r="J38" s="19" t="s">
        <v>64</v>
      </c>
      <c r="K38" s="2"/>
      <c r="L38" s="22"/>
      <c r="M38" s="16"/>
      <c r="N38" s="16"/>
      <c r="O38" s="107"/>
      <c r="P38" s="107"/>
      <c r="Q38" s="107"/>
      <c r="R38" s="16"/>
      <c r="S38" s="16"/>
      <c r="T38" s="16"/>
      <c r="U38" s="16"/>
      <c r="V38" s="16"/>
      <c r="W38" s="16"/>
      <c r="X38" s="16"/>
      <c r="Y38" s="16"/>
      <c r="Z38" s="16"/>
      <c r="AA38" s="16"/>
      <c r="AB38" s="16"/>
      <c r="AC38" s="16"/>
    </row>
    <row r="39" spans="1:29" x14ac:dyDescent="0.15">
      <c r="A39" s="16"/>
      <c r="B39" s="24" t="s">
        <v>8</v>
      </c>
      <c r="C39" s="2"/>
      <c r="D39" s="25"/>
      <c r="E39" s="16"/>
      <c r="F39" s="24" t="s">
        <v>8</v>
      </c>
      <c r="G39" s="2"/>
      <c r="H39" s="25"/>
      <c r="I39" s="16"/>
      <c r="J39" s="24" t="s">
        <v>8</v>
      </c>
      <c r="K39" s="2"/>
      <c r="L39" s="25"/>
      <c r="M39" s="16"/>
      <c r="N39" s="16"/>
      <c r="O39" s="107"/>
      <c r="P39" s="107"/>
      <c r="Q39" s="107"/>
      <c r="R39" s="16"/>
      <c r="S39" s="16"/>
      <c r="T39" s="16"/>
      <c r="U39" s="16"/>
      <c r="V39" s="16"/>
      <c r="W39" s="16"/>
      <c r="X39" s="16"/>
      <c r="Y39" s="16"/>
      <c r="Z39" s="16"/>
      <c r="AA39" s="16"/>
      <c r="AB39" s="16"/>
      <c r="AC39" s="16"/>
    </row>
    <row r="40" spans="1:29" x14ac:dyDescent="0.15">
      <c r="A40" s="16"/>
      <c r="B40" s="19" t="s">
        <v>65</v>
      </c>
      <c r="C40" s="2"/>
      <c r="D40" s="27">
        <f>D38*0.225</f>
        <v>0</v>
      </c>
      <c r="E40" s="16"/>
      <c r="F40" s="19" t="s">
        <v>65</v>
      </c>
      <c r="G40" s="2"/>
      <c r="H40" s="27">
        <f>H38*0.225</f>
        <v>0</v>
      </c>
      <c r="I40" s="16"/>
      <c r="J40" s="19" t="s">
        <v>65</v>
      </c>
      <c r="K40" s="2"/>
      <c r="L40" s="28">
        <f>L38*0.225</f>
        <v>0</v>
      </c>
      <c r="M40" s="16"/>
      <c r="N40" s="16"/>
      <c r="O40" s="107"/>
      <c r="P40" s="107"/>
      <c r="Q40" s="107"/>
      <c r="R40" s="16"/>
      <c r="S40" s="16"/>
      <c r="T40" s="16"/>
      <c r="U40" s="16"/>
      <c r="V40" s="16"/>
      <c r="W40" s="16"/>
      <c r="X40" s="16"/>
      <c r="Y40" s="16"/>
      <c r="Z40" s="16"/>
      <c r="AA40" s="16"/>
      <c r="AB40" s="16"/>
      <c r="AC40" s="16"/>
    </row>
    <row r="41" spans="1:29" x14ac:dyDescent="0.15">
      <c r="A41" s="16"/>
      <c r="B41" s="19" t="s">
        <v>66</v>
      </c>
      <c r="C41" s="2"/>
      <c r="D41" s="27">
        <f>D39*0.15</f>
        <v>0</v>
      </c>
      <c r="E41" s="16"/>
      <c r="F41" s="19" t="s">
        <v>66</v>
      </c>
      <c r="G41" s="2"/>
      <c r="H41" s="27">
        <f>H39*0.15</f>
        <v>0</v>
      </c>
      <c r="I41" s="16"/>
      <c r="J41" s="19" t="s">
        <v>66</v>
      </c>
      <c r="K41" s="2"/>
      <c r="L41" s="28">
        <f>L39*0.15</f>
        <v>0</v>
      </c>
      <c r="M41" s="16"/>
      <c r="N41" s="16"/>
      <c r="O41" s="107"/>
      <c r="P41" s="107"/>
      <c r="Q41" s="107"/>
      <c r="R41" s="16"/>
      <c r="S41" s="16"/>
      <c r="T41" s="16"/>
      <c r="U41" s="16"/>
      <c r="V41" s="16"/>
      <c r="W41" s="16"/>
      <c r="X41" s="16"/>
      <c r="Y41" s="16"/>
      <c r="Z41" s="16"/>
      <c r="AA41" s="16"/>
      <c r="AB41" s="16"/>
      <c r="AC41" s="16"/>
    </row>
    <row r="42" spans="1:29" x14ac:dyDescent="0.15">
      <c r="A42" s="16"/>
      <c r="B42" s="29" t="s">
        <v>67</v>
      </c>
      <c r="C42" s="121"/>
      <c r="D42" s="31">
        <f>D40-D41</f>
        <v>0</v>
      </c>
      <c r="E42" s="32"/>
      <c r="F42" s="29" t="s">
        <v>67</v>
      </c>
      <c r="G42" s="121"/>
      <c r="H42" s="31">
        <f>H40-H41</f>
        <v>0</v>
      </c>
      <c r="I42" s="32"/>
      <c r="J42" s="29" t="s">
        <v>67</v>
      </c>
      <c r="K42" s="121"/>
      <c r="L42" s="191">
        <f>L40-L41</f>
        <v>0</v>
      </c>
      <c r="M42" s="16"/>
      <c r="N42" s="16"/>
      <c r="O42" s="107"/>
      <c r="P42" s="107"/>
      <c r="Q42" s="107"/>
      <c r="R42" s="16"/>
      <c r="S42" s="16"/>
      <c r="T42" s="16"/>
      <c r="U42" s="16"/>
      <c r="V42" s="16"/>
      <c r="W42" s="16"/>
      <c r="X42" s="16"/>
      <c r="Y42" s="16"/>
      <c r="Z42" s="16"/>
      <c r="AA42" s="16"/>
      <c r="AB42" s="16"/>
      <c r="AC42" s="16"/>
    </row>
    <row r="43" spans="1:29" x14ac:dyDescent="0.15">
      <c r="A43" s="16"/>
      <c r="L43" s="16"/>
      <c r="M43" s="16"/>
      <c r="N43" s="16"/>
      <c r="O43" s="107"/>
      <c r="P43" s="107"/>
      <c r="Q43" s="107"/>
      <c r="R43" s="16"/>
      <c r="S43" s="16"/>
      <c r="T43" s="16"/>
      <c r="U43" s="16"/>
      <c r="V43" s="16"/>
      <c r="W43" s="16"/>
      <c r="X43" s="16"/>
      <c r="Y43" s="16"/>
      <c r="Z43" s="16"/>
      <c r="AA43" s="16"/>
      <c r="AB43" s="16"/>
      <c r="AC43" s="16"/>
    </row>
    <row r="44" spans="1:29" x14ac:dyDescent="0.15">
      <c r="A44" s="16"/>
      <c r="B44" s="5" t="s">
        <v>45</v>
      </c>
      <c r="D44" s="186">
        <f>D28</f>
        <v>0</v>
      </c>
      <c r="E44" s="16"/>
      <c r="F44" s="123" t="s">
        <v>39</v>
      </c>
      <c r="G44" s="123"/>
      <c r="H44" s="186">
        <f>MAX(D42,H42,L42)</f>
        <v>0</v>
      </c>
      <c r="I44" s="16"/>
      <c r="J44" s="5" t="s">
        <v>69</v>
      </c>
      <c r="L44" s="186">
        <f>IF(H44&gt;D44,H44-D44,0)</f>
        <v>0</v>
      </c>
      <c r="M44" s="16"/>
      <c r="N44" s="16"/>
      <c r="O44" s="107"/>
      <c r="P44" s="107"/>
      <c r="Q44" s="107"/>
      <c r="R44" s="16"/>
      <c r="S44" s="16"/>
      <c r="T44" s="16"/>
      <c r="U44" s="16"/>
      <c r="V44" s="16"/>
      <c r="W44" s="16"/>
      <c r="X44" s="16"/>
      <c r="Y44" s="16"/>
      <c r="Z44" s="16"/>
      <c r="AA44" s="16"/>
      <c r="AB44" s="16"/>
      <c r="AC44" s="16"/>
    </row>
    <row r="45" spans="1:29" x14ac:dyDescent="0.15">
      <c r="A45" s="16"/>
      <c r="M45" s="16"/>
      <c r="N45" s="16"/>
      <c r="O45" s="107"/>
      <c r="P45" s="107"/>
      <c r="Q45" s="107"/>
      <c r="R45" s="16"/>
      <c r="S45" s="16"/>
      <c r="T45" s="16"/>
      <c r="U45" s="16"/>
      <c r="V45" s="16"/>
      <c r="W45" s="16"/>
      <c r="X45" s="16"/>
      <c r="Y45" s="16"/>
      <c r="Z45" s="16"/>
      <c r="AA45" s="16"/>
      <c r="AB45" s="16"/>
      <c r="AC45" s="16"/>
    </row>
    <row r="46" spans="1:29" x14ac:dyDescent="0.15">
      <c r="A46" s="16"/>
      <c r="M46" s="16"/>
      <c r="N46" s="16"/>
      <c r="O46" s="107"/>
      <c r="P46" s="107"/>
      <c r="Q46" s="107"/>
      <c r="R46" s="16"/>
      <c r="S46" s="16"/>
      <c r="T46" s="16"/>
      <c r="U46" s="16"/>
      <c r="V46" s="16"/>
      <c r="W46" s="16"/>
      <c r="X46" s="16"/>
      <c r="Y46" s="16"/>
      <c r="Z46" s="16"/>
      <c r="AA46" s="16"/>
      <c r="AB46" s="16"/>
      <c r="AC46" s="16"/>
    </row>
    <row r="47" spans="1:29" x14ac:dyDescent="0.15">
      <c r="A47" s="16"/>
      <c r="M47" s="16"/>
      <c r="N47" s="16"/>
      <c r="O47" s="107"/>
      <c r="P47" s="107"/>
      <c r="Q47" s="107"/>
      <c r="R47" s="16"/>
      <c r="S47" s="16"/>
      <c r="T47" s="16"/>
      <c r="U47" s="16"/>
      <c r="V47" s="16"/>
      <c r="W47" s="16"/>
      <c r="X47" s="16"/>
      <c r="Y47" s="16"/>
      <c r="Z47" s="16"/>
      <c r="AA47" s="16"/>
      <c r="AB47" s="16"/>
      <c r="AC47" s="16"/>
    </row>
    <row r="48" spans="1:29" ht="16" x14ac:dyDescent="0.15">
      <c r="B48" s="127" t="s">
        <v>40</v>
      </c>
      <c r="C48" s="2"/>
      <c r="D48" s="187" t="str">
        <f>IF(L44&lt;=0,"Round 1 Carol's",IF(MAX(D42,H42,L42)=L42,"Round 2 Human Try 3",IF(MAX(D42,H42,L42)=H42,"Round 2 Human Try 2",IF(MAX(D42,H42,L42)=D42,"Round 2 Human Try 1"))))</f>
        <v>Round 1 Carol's</v>
      </c>
      <c r="E48" s="188"/>
      <c r="F48" s="188"/>
      <c r="G48" s="189"/>
      <c r="H48" s="126"/>
      <c r="I48" s="16"/>
      <c r="J48" s="16"/>
      <c r="K48" s="16"/>
      <c r="L48" s="126"/>
      <c r="M48" s="16"/>
      <c r="N48" s="16"/>
      <c r="O48" s="107"/>
      <c r="P48" s="107"/>
      <c r="Q48" s="107"/>
      <c r="R48" s="16"/>
      <c r="S48" s="16"/>
      <c r="T48" s="16"/>
    </row>
    <row r="49" spans="1:29" x14ac:dyDescent="0.15">
      <c r="A49" s="16"/>
      <c r="M49" s="16"/>
      <c r="N49" s="16"/>
      <c r="O49" s="107"/>
      <c r="P49" s="107"/>
      <c r="Q49" s="107"/>
      <c r="R49" s="16"/>
      <c r="S49" s="16"/>
      <c r="T49" s="16"/>
      <c r="U49" s="16"/>
      <c r="V49" s="16"/>
      <c r="W49" s="16"/>
      <c r="X49" s="16"/>
      <c r="Y49" s="16"/>
      <c r="Z49" s="16"/>
      <c r="AA49" s="16"/>
      <c r="AB49" s="16"/>
      <c r="AC49" s="16"/>
    </row>
    <row r="50" spans="1:29" ht="16" x14ac:dyDescent="0.15">
      <c r="A50" s="16"/>
      <c r="B50" s="145" t="s">
        <v>46</v>
      </c>
      <c r="C50" s="130"/>
      <c r="D50" s="130"/>
      <c r="E50" s="130"/>
      <c r="F50" s="131"/>
      <c r="G50" s="131"/>
      <c r="H50" s="16"/>
      <c r="I50" s="16"/>
      <c r="J50" s="16"/>
      <c r="K50" s="16"/>
      <c r="L50" s="16"/>
      <c r="M50" s="16"/>
      <c r="N50" s="16"/>
      <c r="O50" s="107"/>
      <c r="P50" s="107"/>
      <c r="Q50" s="107"/>
      <c r="R50" s="16"/>
      <c r="S50" s="16"/>
      <c r="T50" s="16"/>
      <c r="U50" s="16"/>
      <c r="V50" s="16"/>
      <c r="W50" s="16"/>
      <c r="X50" s="16"/>
      <c r="Y50" s="16"/>
      <c r="Z50" s="16"/>
      <c r="AA50" s="16"/>
      <c r="AB50" s="16"/>
      <c r="AC50" s="16"/>
    </row>
    <row r="51" spans="1:29" x14ac:dyDescent="0.15">
      <c r="A51" s="16"/>
      <c r="B51" s="132" t="s">
        <v>63</v>
      </c>
      <c r="C51" s="133"/>
      <c r="D51" s="134"/>
      <c r="E51" s="43"/>
      <c r="F51" s="43"/>
      <c r="G51" s="135"/>
      <c r="H51" s="126"/>
      <c r="I51" s="16"/>
      <c r="J51" s="16"/>
      <c r="K51" s="16"/>
      <c r="L51" s="126"/>
      <c r="M51" s="16"/>
      <c r="N51" s="16"/>
      <c r="O51" s="107"/>
      <c r="P51" s="107"/>
      <c r="Q51" s="107"/>
      <c r="R51" s="16"/>
      <c r="S51" s="16"/>
      <c r="T51" s="16"/>
      <c r="U51" s="16"/>
      <c r="V51" s="16"/>
      <c r="W51" s="16"/>
      <c r="X51" s="16"/>
      <c r="Y51" s="16"/>
      <c r="Z51" s="16"/>
      <c r="AA51" s="16"/>
      <c r="AB51" s="16"/>
      <c r="AC51" s="16"/>
    </row>
    <row r="52" spans="1:29" x14ac:dyDescent="0.15">
      <c r="A52" s="16"/>
      <c r="B52" s="46" t="s">
        <v>61</v>
      </c>
      <c r="C52" s="2"/>
      <c r="D52" s="22"/>
      <c r="E52" s="16"/>
      <c r="F52" s="16"/>
      <c r="G52" s="136"/>
      <c r="H52" s="126"/>
      <c r="I52" s="16"/>
      <c r="J52" s="16"/>
      <c r="K52" s="16"/>
      <c r="L52" s="126"/>
      <c r="M52" s="16"/>
      <c r="N52" s="16"/>
      <c r="O52" s="107"/>
      <c r="P52" s="107"/>
      <c r="Q52" s="107"/>
      <c r="R52" s="16"/>
      <c r="S52" s="16"/>
      <c r="T52" s="16"/>
      <c r="U52" s="16"/>
      <c r="V52" s="16"/>
      <c r="W52" s="16"/>
      <c r="X52" s="16"/>
      <c r="Y52" s="16"/>
      <c r="Z52" s="16"/>
      <c r="AA52" s="16"/>
      <c r="AB52" s="16"/>
      <c r="AC52" s="16"/>
    </row>
    <row r="53" spans="1:29" x14ac:dyDescent="0.15">
      <c r="A53" s="16"/>
      <c r="B53" s="46" t="s">
        <v>62</v>
      </c>
      <c r="C53" s="2"/>
      <c r="D53" s="22"/>
      <c r="E53" s="16"/>
      <c r="F53" s="16"/>
      <c r="G53" s="136"/>
      <c r="H53" s="126"/>
      <c r="I53" s="16"/>
      <c r="J53" s="16"/>
      <c r="K53" s="16"/>
      <c r="L53" s="126"/>
      <c r="M53" s="16"/>
      <c r="N53" s="16"/>
      <c r="O53" s="107"/>
      <c r="P53" s="107"/>
      <c r="Q53" s="107"/>
      <c r="R53" s="16"/>
      <c r="S53" s="16"/>
      <c r="T53" s="16"/>
      <c r="U53" s="16"/>
      <c r="V53" s="16"/>
      <c r="W53" s="16"/>
      <c r="X53" s="16"/>
      <c r="Y53" s="16"/>
      <c r="Z53" s="16"/>
      <c r="AA53" s="16"/>
      <c r="AB53" s="16"/>
      <c r="AC53" s="16"/>
    </row>
    <row r="54" spans="1:29" ht="15" thickBot="1" x14ac:dyDescent="0.2">
      <c r="A54" s="16"/>
      <c r="B54" s="46" t="s">
        <v>71</v>
      </c>
      <c r="C54" s="2"/>
      <c r="D54" s="25"/>
      <c r="E54" s="16"/>
      <c r="F54" s="16"/>
      <c r="G54" s="136"/>
      <c r="H54" s="126"/>
      <c r="I54" s="16"/>
      <c r="J54" s="16"/>
      <c r="K54" s="16"/>
      <c r="L54" s="126"/>
      <c r="M54" s="16"/>
      <c r="N54" s="16"/>
      <c r="O54" s="107"/>
      <c r="P54" s="107"/>
      <c r="Q54" s="107"/>
      <c r="R54" s="16"/>
      <c r="S54" s="16"/>
      <c r="T54" s="16"/>
      <c r="U54" s="16"/>
      <c r="V54" s="16"/>
      <c r="W54" s="16"/>
      <c r="X54" s="16"/>
      <c r="Y54" s="16"/>
      <c r="Z54" s="16"/>
      <c r="AA54" s="16"/>
      <c r="AB54" s="16"/>
      <c r="AC54" s="16"/>
    </row>
    <row r="55" spans="1:29" ht="15" thickBot="1" x14ac:dyDescent="0.2">
      <c r="A55" s="16"/>
      <c r="B55" s="137"/>
      <c r="G55" s="138"/>
      <c r="H55" s="126"/>
      <c r="I55" s="16"/>
      <c r="J55" s="16"/>
      <c r="K55" s="16"/>
      <c r="L55" s="126"/>
      <c r="M55" s="16"/>
      <c r="N55" s="16"/>
      <c r="O55" s="107"/>
      <c r="P55" s="107"/>
      <c r="Q55" s="107"/>
      <c r="R55" s="16"/>
      <c r="S55" s="16"/>
      <c r="T55" s="16"/>
      <c r="U55" s="16"/>
      <c r="V55" s="16"/>
      <c r="W55" s="16"/>
      <c r="X55" s="16"/>
      <c r="Y55" s="16"/>
      <c r="Z55" s="16"/>
      <c r="AA55" s="16"/>
      <c r="AB55" s="16"/>
      <c r="AC55" s="16"/>
    </row>
    <row r="56" spans="1:29" ht="16" x14ac:dyDescent="0.2">
      <c r="A56" s="16"/>
      <c r="B56" s="139" t="s">
        <v>42</v>
      </c>
      <c r="C56" s="140"/>
      <c r="D56" s="190">
        <f>IF(H44&gt;D44,D54-H44,D54-D44)</f>
        <v>0</v>
      </c>
      <c r="E56" s="49"/>
      <c r="F56" s="141"/>
      <c r="G56" s="142"/>
      <c r="H56" s="16"/>
      <c r="I56" s="16"/>
      <c r="J56" s="16"/>
      <c r="K56" s="16"/>
      <c r="L56" s="16"/>
      <c r="M56" s="16"/>
      <c r="N56" s="16"/>
      <c r="O56" s="107"/>
      <c r="P56" s="107"/>
      <c r="Q56" s="107"/>
      <c r="R56" s="16"/>
      <c r="S56" s="16"/>
      <c r="T56" s="16"/>
      <c r="U56" s="16"/>
      <c r="V56" s="16"/>
      <c r="W56" s="16"/>
      <c r="X56" s="16"/>
      <c r="Y56" s="16"/>
      <c r="Z56" s="16"/>
      <c r="AA56" s="16"/>
      <c r="AB56" s="16"/>
      <c r="AC56" s="16"/>
    </row>
    <row r="57" spans="1:29" ht="16" x14ac:dyDescent="0.2">
      <c r="A57" s="16"/>
      <c r="B57" s="143"/>
      <c r="C57" s="143"/>
      <c r="D57" s="16"/>
      <c r="E57" s="16"/>
      <c r="F57" s="146"/>
      <c r="G57" s="146"/>
      <c r="I57" s="16"/>
      <c r="J57" s="143"/>
      <c r="K57" s="143"/>
      <c r="L57" s="16"/>
      <c r="M57" s="16"/>
      <c r="N57" s="16"/>
      <c r="O57" s="107"/>
      <c r="P57" s="107"/>
      <c r="Q57" s="107"/>
      <c r="R57" s="16"/>
      <c r="S57" s="16"/>
      <c r="T57" s="16"/>
      <c r="U57" s="16"/>
      <c r="V57" s="16"/>
      <c r="W57" s="16"/>
      <c r="X57" s="16"/>
      <c r="Y57" s="16"/>
      <c r="Z57" s="16"/>
      <c r="AA57" s="16"/>
      <c r="AB57" s="16"/>
      <c r="AC57" s="16"/>
    </row>
    <row r="58" spans="1:29" ht="16" x14ac:dyDescent="0.2">
      <c r="A58" s="16"/>
      <c r="B58" s="143"/>
      <c r="C58" s="143"/>
      <c r="D58" s="16"/>
      <c r="E58" s="16"/>
      <c r="F58" s="146"/>
      <c r="G58" s="146"/>
      <c r="I58" s="16"/>
      <c r="J58" s="143"/>
      <c r="K58" s="143"/>
      <c r="L58" s="16"/>
      <c r="M58" s="16"/>
      <c r="N58" s="16"/>
      <c r="O58" s="107"/>
      <c r="P58" s="107"/>
      <c r="Q58" s="107"/>
      <c r="R58" s="16"/>
      <c r="S58" s="16"/>
      <c r="T58" s="16"/>
      <c r="U58" s="16"/>
      <c r="V58" s="16"/>
      <c r="W58" s="16"/>
      <c r="X58" s="16"/>
      <c r="Y58" s="16"/>
      <c r="Z58" s="16"/>
      <c r="AA58" s="16"/>
      <c r="AB58" s="16"/>
      <c r="AC58" s="16"/>
    </row>
    <row r="59" spans="1:29" ht="16" x14ac:dyDescent="0.15">
      <c r="A59" s="16"/>
      <c r="B59" s="10" t="s">
        <v>47</v>
      </c>
      <c r="C59" s="11"/>
      <c r="D59" s="12"/>
      <c r="E59" s="12"/>
      <c r="F59" s="12"/>
      <c r="G59" s="12"/>
      <c r="H59" s="12"/>
      <c r="I59" s="12"/>
      <c r="J59" s="12"/>
      <c r="K59" s="12"/>
      <c r="L59" s="13"/>
      <c r="M59" s="16"/>
      <c r="N59" s="16"/>
      <c r="O59" s="107"/>
      <c r="P59" s="107"/>
      <c r="Q59" s="107"/>
      <c r="R59" s="16"/>
      <c r="S59" s="16"/>
      <c r="T59" s="16"/>
      <c r="U59" s="16"/>
      <c r="V59" s="16"/>
      <c r="W59" s="16"/>
      <c r="X59" s="16"/>
      <c r="Y59" s="16"/>
      <c r="Z59" s="16"/>
      <c r="AA59" s="16"/>
      <c r="AB59" s="16"/>
      <c r="AC59" s="16"/>
    </row>
    <row r="60" spans="1:29" ht="15" thickBot="1" x14ac:dyDescent="0.2">
      <c r="A60" s="16"/>
      <c r="B60" s="119" t="s">
        <v>32</v>
      </c>
      <c r="C60" s="17"/>
      <c r="D60" s="15"/>
      <c r="E60" s="16"/>
      <c r="F60" s="17" t="s">
        <v>33</v>
      </c>
      <c r="G60" s="17"/>
      <c r="H60" s="15"/>
      <c r="I60" s="16"/>
      <c r="J60" s="17" t="s">
        <v>34</v>
      </c>
      <c r="K60" s="17"/>
      <c r="L60" s="18"/>
      <c r="M60" s="16"/>
      <c r="N60" s="16"/>
      <c r="O60" s="107"/>
      <c r="P60" s="107"/>
      <c r="Q60" s="107"/>
      <c r="R60" s="16"/>
      <c r="S60" s="16"/>
      <c r="T60" s="16"/>
      <c r="U60" s="16"/>
      <c r="V60" s="16"/>
      <c r="W60" s="16"/>
      <c r="X60" s="16"/>
      <c r="Y60" s="16"/>
      <c r="Z60" s="16"/>
      <c r="AA60" s="16"/>
      <c r="AB60" s="16"/>
      <c r="AC60" s="16"/>
    </row>
    <row r="61" spans="1:29" x14ac:dyDescent="0.15">
      <c r="A61" s="16"/>
      <c r="B61" s="19" t="s">
        <v>63</v>
      </c>
      <c r="C61" s="2"/>
      <c r="D61" s="20"/>
      <c r="E61" s="16"/>
      <c r="F61" s="19" t="s">
        <v>63</v>
      </c>
      <c r="G61" s="2"/>
      <c r="H61" s="20"/>
      <c r="I61" s="16"/>
      <c r="J61" s="19" t="s">
        <v>63</v>
      </c>
      <c r="K61" s="2"/>
      <c r="L61" s="20"/>
      <c r="M61" s="16"/>
      <c r="N61" s="16"/>
      <c r="O61" s="107"/>
      <c r="P61" s="120" t="s">
        <v>35</v>
      </c>
      <c r="Q61" s="120" t="s">
        <v>36</v>
      </c>
      <c r="R61" s="16"/>
      <c r="S61" s="16"/>
      <c r="T61" s="16"/>
      <c r="U61" s="16"/>
      <c r="V61" s="16"/>
      <c r="W61" s="16"/>
      <c r="X61" s="16"/>
      <c r="Y61" s="16"/>
      <c r="Z61" s="16"/>
      <c r="AA61" s="16"/>
      <c r="AB61" s="16"/>
      <c r="AC61" s="16"/>
    </row>
    <row r="62" spans="1:29" x14ac:dyDescent="0.15">
      <c r="A62" s="16"/>
      <c r="B62" s="19" t="s">
        <v>61</v>
      </c>
      <c r="C62" s="2"/>
      <c r="D62" s="22"/>
      <c r="E62" s="16"/>
      <c r="F62" s="19" t="s">
        <v>61</v>
      </c>
      <c r="G62" s="2"/>
      <c r="H62" s="22"/>
      <c r="I62" s="16"/>
      <c r="J62" s="19" t="s">
        <v>61</v>
      </c>
      <c r="K62" s="2"/>
      <c r="L62" s="22"/>
      <c r="M62" s="16"/>
      <c r="N62" s="16"/>
      <c r="O62" s="120" t="s">
        <v>37</v>
      </c>
      <c r="P62" s="184">
        <f>$L$18</f>
        <v>0</v>
      </c>
      <c r="Q62" s="185">
        <f>$D$30</f>
        <v>0</v>
      </c>
      <c r="R62" s="16"/>
      <c r="S62" s="16"/>
      <c r="T62" s="16"/>
      <c r="U62" s="16"/>
      <c r="V62" s="16"/>
      <c r="W62" s="16"/>
      <c r="X62" s="16"/>
      <c r="Y62" s="16"/>
      <c r="Z62" s="16"/>
      <c r="AA62" s="16"/>
      <c r="AB62" s="16"/>
      <c r="AC62" s="16"/>
    </row>
    <row r="63" spans="1:29" x14ac:dyDescent="0.15">
      <c r="A63" s="16"/>
      <c r="B63" s="19" t="s">
        <v>62</v>
      </c>
      <c r="C63" s="2"/>
      <c r="D63" s="22"/>
      <c r="E63" s="16"/>
      <c r="F63" s="19" t="s">
        <v>62</v>
      </c>
      <c r="G63" s="2"/>
      <c r="H63" s="22"/>
      <c r="I63" s="16"/>
      <c r="J63" s="19" t="s">
        <v>62</v>
      </c>
      <c r="K63" s="2"/>
      <c r="L63" s="22"/>
      <c r="M63" s="16"/>
      <c r="N63" s="16"/>
      <c r="O63" s="120" t="s">
        <v>44</v>
      </c>
      <c r="P63" s="185">
        <f>$L$44</f>
        <v>0</v>
      </c>
      <c r="Q63" s="184">
        <f>$D$56</f>
        <v>0</v>
      </c>
      <c r="R63" s="16"/>
      <c r="S63" s="16"/>
      <c r="T63" s="16"/>
      <c r="U63" s="16"/>
      <c r="V63" s="16"/>
      <c r="W63" s="16"/>
      <c r="X63" s="16"/>
      <c r="Y63" s="16"/>
      <c r="Z63" s="16"/>
      <c r="AA63" s="16"/>
      <c r="AB63" s="16"/>
      <c r="AC63" s="16"/>
    </row>
    <row r="64" spans="1:29" x14ac:dyDescent="0.15">
      <c r="A64" s="16"/>
      <c r="B64" s="19" t="s">
        <v>64</v>
      </c>
      <c r="C64" s="2"/>
      <c r="D64" s="22"/>
      <c r="E64" s="16"/>
      <c r="F64" s="19" t="s">
        <v>64</v>
      </c>
      <c r="G64" s="2"/>
      <c r="H64" s="22"/>
      <c r="I64" s="16"/>
      <c r="J64" s="19" t="s">
        <v>64</v>
      </c>
      <c r="K64" s="2"/>
      <c r="L64" s="22"/>
      <c r="M64" s="16"/>
      <c r="N64" s="16"/>
      <c r="O64" s="120" t="s">
        <v>48</v>
      </c>
      <c r="P64" s="185">
        <f>$L$70</f>
        <v>0</v>
      </c>
      <c r="Q64" s="185">
        <f>$D$82</f>
        <v>0</v>
      </c>
      <c r="R64" s="16"/>
      <c r="S64" s="16"/>
      <c r="T64" s="16"/>
      <c r="U64" s="16"/>
      <c r="V64" s="16"/>
      <c r="W64" s="16"/>
      <c r="X64" s="16"/>
      <c r="Y64" s="16"/>
      <c r="Z64" s="16"/>
      <c r="AA64" s="16"/>
      <c r="AB64" s="16"/>
      <c r="AC64" s="16"/>
    </row>
    <row r="65" spans="1:29" x14ac:dyDescent="0.15">
      <c r="A65" s="16"/>
      <c r="B65" s="24" t="s">
        <v>8</v>
      </c>
      <c r="C65" s="2"/>
      <c r="D65" s="25"/>
      <c r="E65" s="16"/>
      <c r="F65" s="24" t="s">
        <v>8</v>
      </c>
      <c r="G65" s="2"/>
      <c r="H65" s="25"/>
      <c r="I65" s="16"/>
      <c r="J65" s="24" t="s">
        <v>8</v>
      </c>
      <c r="K65" s="2"/>
      <c r="L65" s="25"/>
      <c r="M65" s="16"/>
      <c r="N65" s="16"/>
      <c r="O65" s="107"/>
      <c r="P65" s="107"/>
      <c r="Q65" s="107"/>
      <c r="R65" s="16"/>
      <c r="S65" s="16"/>
      <c r="T65" s="16"/>
      <c r="U65" s="16"/>
      <c r="V65" s="16"/>
      <c r="W65" s="16"/>
      <c r="X65" s="16"/>
      <c r="Y65" s="16"/>
      <c r="Z65" s="16"/>
      <c r="AA65" s="16"/>
      <c r="AB65" s="16"/>
      <c r="AC65" s="16"/>
    </row>
    <row r="66" spans="1:29" x14ac:dyDescent="0.15">
      <c r="A66" s="16"/>
      <c r="B66" s="19" t="s">
        <v>65</v>
      </c>
      <c r="C66" s="2"/>
      <c r="D66" s="27">
        <f>D64*0.225</f>
        <v>0</v>
      </c>
      <c r="E66" s="16"/>
      <c r="F66" s="19" t="s">
        <v>65</v>
      </c>
      <c r="G66" s="2"/>
      <c r="H66" s="27">
        <f>H64*0.225</f>
        <v>0</v>
      </c>
      <c r="I66" s="16"/>
      <c r="J66" s="19" t="s">
        <v>65</v>
      </c>
      <c r="K66" s="2"/>
      <c r="L66" s="28">
        <f>L64*0.225</f>
        <v>0</v>
      </c>
      <c r="M66" s="16"/>
      <c r="N66" s="16"/>
      <c r="O66" s="107"/>
      <c r="P66" s="107"/>
      <c r="Q66" s="107"/>
      <c r="R66" s="16"/>
      <c r="S66" s="16"/>
      <c r="T66" s="16"/>
      <c r="U66" s="16"/>
      <c r="V66" s="16"/>
      <c r="W66" s="16"/>
      <c r="X66" s="16"/>
      <c r="Y66" s="16"/>
      <c r="Z66" s="16"/>
      <c r="AA66" s="16"/>
      <c r="AB66" s="16"/>
      <c r="AC66" s="16"/>
    </row>
    <row r="67" spans="1:29" x14ac:dyDescent="0.15">
      <c r="A67" s="16"/>
      <c r="B67" s="19" t="s">
        <v>66</v>
      </c>
      <c r="C67" s="2"/>
      <c r="D67" s="27">
        <f>D65*0.15</f>
        <v>0</v>
      </c>
      <c r="E67" s="16"/>
      <c r="F67" s="19" t="s">
        <v>66</v>
      </c>
      <c r="G67" s="2"/>
      <c r="H67" s="27">
        <f>H65*0.15</f>
        <v>0</v>
      </c>
      <c r="I67" s="16"/>
      <c r="J67" s="19" t="s">
        <v>66</v>
      </c>
      <c r="K67" s="2"/>
      <c r="L67" s="28">
        <f>L65*0.15</f>
        <v>0</v>
      </c>
      <c r="M67" s="16"/>
      <c r="N67" s="16"/>
      <c r="O67" s="107"/>
      <c r="P67" s="107"/>
      <c r="Q67" s="107"/>
      <c r="R67" s="16"/>
      <c r="S67" s="16"/>
      <c r="T67" s="16"/>
      <c r="U67" s="16"/>
      <c r="V67" s="16"/>
      <c r="W67" s="16"/>
      <c r="X67" s="16"/>
      <c r="Y67" s="16"/>
      <c r="Z67" s="16"/>
      <c r="AA67" s="16"/>
      <c r="AB67" s="16"/>
      <c r="AC67" s="16"/>
    </row>
    <row r="68" spans="1:29" x14ac:dyDescent="0.15">
      <c r="A68" s="16"/>
      <c r="B68" s="29" t="s">
        <v>67</v>
      </c>
      <c r="C68" s="121"/>
      <c r="D68" s="31">
        <f>D66-D67</f>
        <v>0</v>
      </c>
      <c r="E68" s="32"/>
      <c r="F68" s="29" t="s">
        <v>67</v>
      </c>
      <c r="G68" s="121"/>
      <c r="H68" s="31">
        <f>H66-H67</f>
        <v>0</v>
      </c>
      <c r="I68" s="32"/>
      <c r="J68" s="29" t="s">
        <v>67</v>
      </c>
      <c r="K68" s="121"/>
      <c r="L68" s="191">
        <f>L66-L67</f>
        <v>0</v>
      </c>
      <c r="M68" s="16"/>
      <c r="N68" s="16"/>
      <c r="O68" s="107"/>
      <c r="P68" s="107"/>
      <c r="Q68" s="107"/>
      <c r="R68" s="16"/>
      <c r="S68" s="16"/>
      <c r="T68" s="16"/>
      <c r="U68" s="16"/>
      <c r="V68" s="16"/>
      <c r="W68" s="16"/>
      <c r="X68" s="16"/>
      <c r="Y68" s="16"/>
      <c r="Z68" s="16"/>
      <c r="AA68" s="16"/>
      <c r="AB68" s="16"/>
      <c r="AC68" s="16"/>
    </row>
    <row r="69" spans="1:29" x14ac:dyDescent="0.15">
      <c r="A69" s="16"/>
      <c r="L69" s="16"/>
      <c r="M69" s="16"/>
      <c r="N69" s="16"/>
      <c r="O69" s="107"/>
      <c r="P69" s="107"/>
      <c r="Q69" s="107"/>
      <c r="R69" s="16"/>
      <c r="S69" s="16"/>
      <c r="T69" s="16"/>
      <c r="U69" s="16"/>
      <c r="V69" s="16"/>
      <c r="W69" s="16"/>
      <c r="X69" s="16"/>
      <c r="Y69" s="16"/>
      <c r="Z69" s="16"/>
      <c r="AA69" s="16"/>
      <c r="AB69" s="16"/>
      <c r="AC69" s="16"/>
    </row>
    <row r="70" spans="1:29" x14ac:dyDescent="0.15">
      <c r="A70" s="16"/>
      <c r="B70" s="5" t="s">
        <v>45</v>
      </c>
      <c r="D70" s="186">
        <f>D54</f>
        <v>0</v>
      </c>
      <c r="E70" s="16"/>
      <c r="F70" s="123" t="s">
        <v>39</v>
      </c>
      <c r="G70" s="123"/>
      <c r="H70" s="186">
        <f>MAX(D68,H68,L68)</f>
        <v>0</v>
      </c>
      <c r="I70" s="16"/>
      <c r="J70" s="5" t="s">
        <v>70</v>
      </c>
      <c r="L70" s="186">
        <f>IF(H70&gt;D70,H70-D70,0)</f>
        <v>0</v>
      </c>
      <c r="M70" s="16"/>
      <c r="N70" s="16"/>
      <c r="O70" s="107"/>
      <c r="P70" s="107"/>
      <c r="Q70" s="107"/>
      <c r="R70" s="16"/>
      <c r="S70" s="16"/>
      <c r="T70" s="16"/>
      <c r="U70" s="16"/>
      <c r="V70" s="16"/>
      <c r="W70" s="16"/>
      <c r="X70" s="16"/>
      <c r="Y70" s="16"/>
      <c r="Z70" s="16"/>
      <c r="AA70" s="16"/>
      <c r="AB70" s="16"/>
      <c r="AC70" s="16"/>
    </row>
    <row r="71" spans="1:29" x14ac:dyDescent="0.15">
      <c r="A71" s="16"/>
      <c r="M71" s="16"/>
      <c r="N71" s="16"/>
      <c r="O71" s="107"/>
      <c r="P71" s="107"/>
      <c r="Q71" s="107"/>
      <c r="R71" s="16"/>
      <c r="S71" s="16"/>
      <c r="T71" s="16"/>
      <c r="U71" s="16"/>
      <c r="V71" s="16"/>
      <c r="W71" s="16"/>
      <c r="X71" s="16"/>
      <c r="Y71" s="16"/>
      <c r="Z71" s="16"/>
      <c r="AA71" s="16"/>
      <c r="AB71" s="16"/>
      <c r="AC71" s="16"/>
    </row>
    <row r="72" spans="1:29" ht="16" x14ac:dyDescent="0.15">
      <c r="A72" s="16"/>
      <c r="B72" s="124"/>
      <c r="C72" s="124"/>
      <c r="D72" s="125"/>
      <c r="E72" s="125"/>
      <c r="F72" s="125"/>
      <c r="G72" s="125"/>
      <c r="M72" s="16"/>
      <c r="N72" s="16"/>
      <c r="O72" s="107"/>
      <c r="P72" s="107"/>
      <c r="Q72" s="107"/>
      <c r="R72" s="16"/>
      <c r="S72" s="16"/>
      <c r="T72" s="16"/>
      <c r="U72" s="16"/>
      <c r="V72" s="16"/>
      <c r="W72" s="16"/>
      <c r="X72" s="16"/>
      <c r="Y72" s="16"/>
      <c r="Z72" s="16"/>
      <c r="AA72" s="16"/>
      <c r="AB72" s="16"/>
      <c r="AC72" s="16"/>
    </row>
    <row r="73" spans="1:29" ht="16" x14ac:dyDescent="0.15">
      <c r="A73" s="16"/>
      <c r="B73" s="124"/>
      <c r="C73" s="124"/>
      <c r="D73" s="125"/>
      <c r="E73" s="125"/>
      <c r="F73" s="125"/>
      <c r="G73" s="125"/>
      <c r="M73" s="16"/>
      <c r="N73" s="16"/>
      <c r="O73" s="107"/>
      <c r="P73" s="107"/>
      <c r="Q73" s="107"/>
      <c r="R73" s="16"/>
      <c r="S73" s="16"/>
      <c r="T73" s="16"/>
      <c r="U73" s="16"/>
      <c r="V73" s="16"/>
      <c r="W73" s="16"/>
      <c r="X73" s="16"/>
      <c r="Y73" s="16"/>
      <c r="Z73" s="16"/>
      <c r="AA73" s="16"/>
      <c r="AB73" s="16"/>
      <c r="AC73" s="16"/>
    </row>
    <row r="74" spans="1:29" ht="16" x14ac:dyDescent="0.15">
      <c r="A74" s="16"/>
      <c r="B74" s="127" t="s">
        <v>40</v>
      </c>
      <c r="C74" s="2"/>
      <c r="D74" s="187" t="str">
        <f>IF(L70&lt;=0,"Round 2 Carol's",IF(MAX(D68,H68,L68)=L68,"Round 3 Human Try 3",IF(MAX(D68,H68,L68)=H68,"Round 3 Human Try 2",IF(MAX(D68,H68,L68)=D68,"Round 3 Human Try 1"))))</f>
        <v>Round 2 Carol's</v>
      </c>
      <c r="E74" s="188"/>
      <c r="F74" s="188"/>
      <c r="G74" s="189"/>
      <c r="M74" s="16"/>
      <c r="N74" s="16"/>
      <c r="O74" s="107"/>
      <c r="P74" s="107"/>
      <c r="Q74" s="107"/>
      <c r="R74" s="16"/>
      <c r="S74" s="16"/>
      <c r="T74" s="16"/>
      <c r="U74" s="16"/>
      <c r="V74" s="16"/>
      <c r="W74" s="16"/>
      <c r="X74" s="16"/>
      <c r="Y74" s="16"/>
      <c r="Z74" s="16"/>
      <c r="AA74" s="16"/>
      <c r="AB74" s="16"/>
      <c r="AC74" s="16"/>
    </row>
    <row r="75" spans="1:29" x14ac:dyDescent="0.15">
      <c r="A75" s="16"/>
      <c r="M75" s="16"/>
      <c r="N75" s="16"/>
      <c r="O75" s="107"/>
      <c r="P75" s="107"/>
      <c r="Q75" s="107"/>
      <c r="R75" s="16"/>
      <c r="S75" s="16"/>
      <c r="T75" s="16"/>
      <c r="U75" s="16"/>
      <c r="V75" s="16"/>
      <c r="W75" s="16"/>
      <c r="X75" s="16"/>
      <c r="Y75" s="16"/>
      <c r="Z75" s="16"/>
      <c r="AA75" s="16"/>
      <c r="AB75" s="16"/>
      <c r="AC75" s="16"/>
    </row>
    <row r="76" spans="1:29" ht="16" x14ac:dyDescent="0.15">
      <c r="A76" s="16"/>
      <c r="B76" s="145" t="s">
        <v>49</v>
      </c>
      <c r="C76" s="130"/>
      <c r="D76" s="130"/>
      <c r="E76" s="130"/>
      <c r="F76" s="131"/>
      <c r="G76" s="131"/>
      <c r="H76" s="16"/>
      <c r="I76" s="16"/>
      <c r="J76" s="16"/>
      <c r="K76" s="16"/>
      <c r="L76" s="16"/>
      <c r="M76" s="16"/>
      <c r="N76" s="16"/>
      <c r="O76" s="107"/>
      <c r="P76" s="107"/>
      <c r="Q76" s="107"/>
      <c r="R76" s="16"/>
      <c r="S76" s="16"/>
      <c r="T76" s="16"/>
      <c r="U76" s="16"/>
      <c r="V76" s="16"/>
      <c r="W76" s="16"/>
      <c r="X76" s="16"/>
      <c r="Y76" s="16"/>
      <c r="Z76" s="16"/>
      <c r="AA76" s="16"/>
      <c r="AB76" s="16"/>
      <c r="AC76" s="16"/>
    </row>
    <row r="77" spans="1:29" x14ac:dyDescent="0.15">
      <c r="A77" s="16"/>
      <c r="B77" s="132" t="s">
        <v>63</v>
      </c>
      <c r="C77" s="133"/>
      <c r="D77" s="134"/>
      <c r="E77" s="43"/>
      <c r="F77" s="43"/>
      <c r="G77" s="135"/>
      <c r="H77" s="126"/>
      <c r="I77" s="16"/>
      <c r="J77" s="16"/>
      <c r="K77" s="16"/>
      <c r="L77" s="126"/>
      <c r="M77" s="16"/>
      <c r="N77" s="16"/>
      <c r="O77" s="107"/>
      <c r="P77" s="107"/>
      <c r="Q77" s="107"/>
      <c r="R77" s="16"/>
      <c r="S77" s="16"/>
      <c r="T77" s="16"/>
      <c r="U77" s="16"/>
      <c r="V77" s="16"/>
      <c r="W77" s="16"/>
      <c r="X77" s="16"/>
      <c r="Y77" s="16"/>
      <c r="Z77" s="16"/>
      <c r="AA77" s="16"/>
      <c r="AB77" s="16"/>
      <c r="AC77" s="16"/>
    </row>
    <row r="78" spans="1:29" x14ac:dyDescent="0.15">
      <c r="A78" s="16"/>
      <c r="B78" s="46" t="s">
        <v>61</v>
      </c>
      <c r="C78" s="2"/>
      <c r="D78" s="22"/>
      <c r="E78" s="16"/>
      <c r="F78" s="16"/>
      <c r="G78" s="136"/>
      <c r="H78" s="126"/>
      <c r="I78" s="16"/>
      <c r="J78" s="16"/>
      <c r="K78" s="16"/>
      <c r="L78" s="126"/>
      <c r="M78" s="16"/>
      <c r="N78" s="16"/>
      <c r="O78" s="107"/>
      <c r="P78" s="107"/>
      <c r="Q78" s="107"/>
      <c r="R78" s="16"/>
      <c r="S78" s="16"/>
      <c r="T78" s="16"/>
      <c r="U78" s="16"/>
      <c r="V78" s="16"/>
      <c r="W78" s="16"/>
      <c r="X78" s="16"/>
      <c r="Y78" s="16"/>
      <c r="Z78" s="16"/>
      <c r="AA78" s="16"/>
      <c r="AB78" s="16"/>
      <c r="AC78" s="16"/>
    </row>
    <row r="79" spans="1:29" x14ac:dyDescent="0.15">
      <c r="A79" s="16"/>
      <c r="B79" s="46" t="s">
        <v>62</v>
      </c>
      <c r="C79" s="2"/>
      <c r="D79" s="22"/>
      <c r="E79" s="16"/>
      <c r="F79" s="16"/>
      <c r="G79" s="136"/>
      <c r="H79" s="126"/>
      <c r="I79" s="16"/>
      <c r="J79" s="16"/>
      <c r="K79" s="16"/>
      <c r="L79" s="126"/>
      <c r="M79" s="16"/>
      <c r="N79" s="16"/>
      <c r="O79" s="107"/>
      <c r="P79" s="107"/>
      <c r="Q79" s="107"/>
      <c r="R79" s="16"/>
      <c r="S79" s="16"/>
      <c r="T79" s="16"/>
      <c r="U79" s="16"/>
      <c r="V79" s="16"/>
      <c r="W79" s="16"/>
      <c r="X79" s="16"/>
      <c r="Y79" s="16"/>
      <c r="Z79" s="16"/>
      <c r="AA79" s="16"/>
      <c r="AB79" s="16"/>
      <c r="AC79" s="16"/>
    </row>
    <row r="80" spans="1:29" ht="15" thickBot="1" x14ac:dyDescent="0.2">
      <c r="A80" s="16"/>
      <c r="B80" s="46" t="s">
        <v>71</v>
      </c>
      <c r="C80" s="2"/>
      <c r="D80" s="25"/>
      <c r="E80" s="16"/>
      <c r="F80" s="16"/>
      <c r="G80" s="136"/>
      <c r="H80" s="126"/>
      <c r="I80" s="16"/>
      <c r="J80" s="16"/>
      <c r="K80" s="16"/>
      <c r="L80" s="126"/>
      <c r="M80" s="16"/>
      <c r="N80" s="16"/>
      <c r="O80" s="107"/>
      <c r="P80" s="107"/>
      <c r="Q80" s="107"/>
      <c r="R80" s="16"/>
      <c r="S80" s="16"/>
      <c r="T80" s="16"/>
      <c r="U80" s="16"/>
      <c r="V80" s="16"/>
      <c r="W80" s="16"/>
      <c r="X80" s="16"/>
      <c r="Y80" s="16"/>
      <c r="Z80" s="16"/>
      <c r="AA80" s="16"/>
      <c r="AB80" s="16"/>
      <c r="AC80" s="16"/>
    </row>
    <row r="81" spans="1:29" ht="15" thickBot="1" x14ac:dyDescent="0.2">
      <c r="A81" s="16"/>
      <c r="B81" s="137"/>
      <c r="G81" s="138"/>
      <c r="H81" s="126"/>
      <c r="I81" s="16"/>
      <c r="J81" s="16"/>
      <c r="K81" s="16"/>
      <c r="L81" s="126"/>
      <c r="M81" s="16"/>
      <c r="N81" s="16"/>
      <c r="O81" s="107"/>
      <c r="P81" s="107"/>
      <c r="Q81" s="107"/>
      <c r="R81" s="16"/>
      <c r="S81" s="16"/>
      <c r="T81" s="16"/>
      <c r="U81" s="16"/>
      <c r="V81" s="16"/>
      <c r="W81" s="16"/>
      <c r="X81" s="16"/>
      <c r="Y81" s="16"/>
      <c r="Z81" s="16"/>
      <c r="AA81" s="16"/>
      <c r="AB81" s="16"/>
      <c r="AC81" s="16"/>
    </row>
    <row r="82" spans="1:29" ht="16" x14ac:dyDescent="0.2">
      <c r="A82" s="16"/>
      <c r="B82" s="139" t="s">
        <v>42</v>
      </c>
      <c r="C82" s="140"/>
      <c r="D82" s="190">
        <f>IF(H70&gt;D70,D80-H70,D80-D70)</f>
        <v>0</v>
      </c>
      <c r="E82" s="49"/>
      <c r="F82" s="141"/>
      <c r="G82" s="142"/>
      <c r="H82" s="126"/>
      <c r="I82" s="16"/>
      <c r="J82" s="16"/>
      <c r="K82" s="16"/>
      <c r="L82" s="126"/>
      <c r="M82" s="16"/>
      <c r="N82" s="16"/>
      <c r="O82" s="107"/>
      <c r="P82" s="107"/>
      <c r="Q82" s="107"/>
      <c r="R82" s="16"/>
      <c r="S82" s="16"/>
      <c r="T82" s="16"/>
      <c r="U82" s="16"/>
      <c r="V82" s="16"/>
      <c r="W82" s="16"/>
      <c r="X82" s="16"/>
      <c r="Y82" s="16"/>
      <c r="Z82" s="16"/>
      <c r="AA82" s="16"/>
      <c r="AB82" s="16"/>
      <c r="AC82" s="16"/>
    </row>
    <row r="83" spans="1:29" x14ac:dyDescent="0.15">
      <c r="A83" s="16"/>
      <c r="B83" s="16"/>
      <c r="C83" s="16"/>
      <c r="D83" s="16"/>
      <c r="E83" s="16"/>
      <c r="F83" s="16"/>
      <c r="G83" s="16"/>
      <c r="H83" s="16"/>
      <c r="I83" s="16"/>
      <c r="J83" s="16"/>
      <c r="K83" s="16"/>
      <c r="L83" s="16"/>
      <c r="M83" s="16"/>
      <c r="N83" s="16"/>
      <c r="O83" s="107"/>
      <c r="P83" s="107"/>
      <c r="Q83" s="107"/>
      <c r="R83" s="147"/>
      <c r="S83" s="16"/>
      <c r="T83" s="16"/>
      <c r="U83" s="16"/>
      <c r="V83" s="16"/>
      <c r="W83" s="16"/>
      <c r="X83" s="16"/>
      <c r="Y83" s="16"/>
      <c r="Z83" s="16"/>
      <c r="AA83" s="16"/>
      <c r="AB83" s="16"/>
      <c r="AC83" s="16"/>
    </row>
    <row r="84" spans="1:29" x14ac:dyDescent="0.15">
      <c r="A84" s="16"/>
      <c r="B84" s="16"/>
      <c r="C84" s="16"/>
      <c r="D84" s="16"/>
      <c r="E84" s="16"/>
      <c r="F84" s="16"/>
      <c r="G84" s="16"/>
      <c r="H84" s="16"/>
      <c r="I84" s="16"/>
      <c r="J84" s="16"/>
      <c r="K84" s="16"/>
      <c r="L84" s="16"/>
      <c r="M84" s="16"/>
      <c r="N84" s="16"/>
      <c r="O84" s="107"/>
      <c r="P84" s="107"/>
      <c r="Q84" s="107"/>
      <c r="R84" s="147"/>
      <c r="S84" s="16"/>
      <c r="T84" s="16"/>
      <c r="U84" s="16"/>
      <c r="V84" s="16"/>
      <c r="W84" s="16"/>
      <c r="X84" s="16"/>
      <c r="Y84" s="16"/>
      <c r="Z84" s="16"/>
      <c r="AA84" s="16"/>
      <c r="AB84" s="16"/>
      <c r="AC84" s="16"/>
    </row>
    <row r="85" spans="1:29" ht="16" x14ac:dyDescent="0.2">
      <c r="A85" s="16"/>
      <c r="B85" s="148" t="s">
        <v>50</v>
      </c>
      <c r="C85" s="149"/>
      <c r="D85" s="150"/>
      <c r="E85" s="150"/>
      <c r="F85" s="151"/>
      <c r="G85" s="16"/>
      <c r="H85" s="16"/>
      <c r="I85" s="16"/>
      <c r="J85" s="16"/>
      <c r="K85" s="16"/>
      <c r="L85" s="16"/>
      <c r="M85" s="16"/>
      <c r="N85" s="16"/>
      <c r="O85" s="107"/>
      <c r="P85" s="107"/>
      <c r="Q85" s="107"/>
      <c r="R85" s="147"/>
      <c r="S85" s="16"/>
      <c r="T85" s="16"/>
      <c r="U85" s="16"/>
      <c r="V85" s="16"/>
      <c r="W85" s="16"/>
      <c r="X85" s="16"/>
      <c r="Y85" s="16"/>
      <c r="Z85" s="16"/>
      <c r="AA85" s="16"/>
      <c r="AB85" s="16"/>
      <c r="AC85" s="16"/>
    </row>
    <row r="86" spans="1:29" ht="16" x14ac:dyDescent="0.15">
      <c r="A86" s="16"/>
      <c r="B86" s="152" t="s">
        <v>51</v>
      </c>
      <c r="C86" s="153"/>
      <c r="D86" s="192">
        <f>F5</f>
        <v>0</v>
      </c>
      <c r="E86" s="154"/>
      <c r="F86" s="155"/>
      <c r="G86" s="16"/>
      <c r="H86" s="16"/>
      <c r="I86" s="16"/>
      <c r="J86" s="16"/>
      <c r="K86" s="16"/>
      <c r="L86" s="16"/>
      <c r="M86" s="16"/>
      <c r="N86" s="16"/>
      <c r="O86" s="107"/>
      <c r="P86" s="107"/>
      <c r="Q86" s="107"/>
      <c r="R86" s="147"/>
      <c r="S86" s="16"/>
      <c r="T86" s="16"/>
      <c r="U86" s="16"/>
      <c r="V86" s="16"/>
      <c r="W86" s="16"/>
      <c r="X86" s="16"/>
      <c r="Y86" s="16"/>
      <c r="Z86" s="16"/>
      <c r="AA86" s="16"/>
      <c r="AB86" s="16"/>
      <c r="AC86" s="16"/>
    </row>
    <row r="87" spans="1:29" ht="16" x14ac:dyDescent="0.15">
      <c r="A87" s="16"/>
      <c r="B87" s="156" t="s">
        <v>52</v>
      </c>
      <c r="C87" s="157"/>
      <c r="D87" s="193">
        <f>D80</f>
        <v>0</v>
      </c>
      <c r="E87" s="16"/>
      <c r="F87" s="144"/>
      <c r="G87" s="16"/>
      <c r="H87" s="16"/>
      <c r="I87" s="16"/>
      <c r="J87" s="16"/>
      <c r="K87" s="16"/>
      <c r="L87" s="16"/>
      <c r="M87" s="16"/>
      <c r="N87" s="16"/>
      <c r="O87" s="107"/>
      <c r="P87" s="107"/>
      <c r="Q87" s="107"/>
      <c r="R87" s="147"/>
      <c r="S87" s="16"/>
      <c r="T87" s="16"/>
      <c r="U87" s="16"/>
      <c r="V87" s="16"/>
      <c r="W87" s="16"/>
      <c r="X87" s="16"/>
      <c r="Y87" s="16"/>
      <c r="Z87" s="16"/>
      <c r="AA87" s="16"/>
      <c r="AB87" s="16"/>
      <c r="AC87" s="16"/>
    </row>
    <row r="88" spans="1:29" ht="16" x14ac:dyDescent="0.15">
      <c r="A88" s="16"/>
      <c r="B88" s="158" t="s">
        <v>53</v>
      </c>
      <c r="C88" s="2"/>
      <c r="D88" s="193">
        <f>$D$87-$D$86</f>
        <v>0</v>
      </c>
      <c r="E88" s="16"/>
      <c r="F88" s="144"/>
      <c r="G88" s="16"/>
      <c r="H88" s="16"/>
      <c r="I88" s="16"/>
      <c r="J88" s="16"/>
      <c r="K88" s="16"/>
      <c r="L88" s="16"/>
      <c r="M88" s="16"/>
      <c r="N88" s="16"/>
      <c r="O88" s="107"/>
      <c r="P88" s="107"/>
      <c r="Q88" s="107"/>
      <c r="R88" s="147"/>
      <c r="S88" s="16"/>
      <c r="T88" s="16"/>
      <c r="U88" s="16"/>
      <c r="V88" s="16"/>
      <c r="W88" s="16"/>
      <c r="X88" s="16"/>
      <c r="Y88" s="16"/>
      <c r="Z88" s="16"/>
      <c r="AA88" s="16"/>
      <c r="AB88" s="16"/>
      <c r="AC88" s="16"/>
    </row>
    <row r="89" spans="1:29" ht="16" x14ac:dyDescent="0.15">
      <c r="A89" s="16"/>
      <c r="B89" s="159" t="s">
        <v>54</v>
      </c>
      <c r="C89" s="2"/>
      <c r="D89" s="194">
        <f>L18+L44+L70</f>
        <v>0</v>
      </c>
      <c r="E89" s="16"/>
      <c r="F89" s="144"/>
      <c r="G89" s="16"/>
      <c r="H89" s="16"/>
      <c r="I89" s="16"/>
      <c r="J89" s="16"/>
      <c r="K89" s="16"/>
      <c r="L89" s="16"/>
      <c r="M89" s="16"/>
      <c r="N89" s="16"/>
      <c r="O89" s="107"/>
      <c r="P89" s="107"/>
      <c r="Q89" s="107"/>
      <c r="R89" s="147"/>
      <c r="S89" s="16"/>
      <c r="T89" s="16"/>
      <c r="U89" s="16"/>
      <c r="V89" s="16"/>
      <c r="W89" s="16"/>
      <c r="X89" s="16"/>
      <c r="Y89" s="16"/>
      <c r="Z89" s="16"/>
      <c r="AA89" s="16"/>
      <c r="AB89" s="16"/>
      <c r="AC89" s="16"/>
    </row>
    <row r="90" spans="1:29" ht="17" thickBot="1" x14ac:dyDescent="0.2">
      <c r="A90" s="16"/>
      <c r="B90" s="160" t="s">
        <v>55</v>
      </c>
      <c r="C90" s="121"/>
      <c r="D90" s="195">
        <f>D82+D56+D30</f>
        <v>0</v>
      </c>
      <c r="E90" s="32"/>
      <c r="F90" s="161"/>
      <c r="G90" s="16"/>
      <c r="H90" s="16"/>
      <c r="I90" s="16"/>
      <c r="J90" s="16"/>
      <c r="K90" s="16"/>
      <c r="L90" s="16"/>
      <c r="M90" s="16"/>
      <c r="N90" s="16"/>
      <c r="O90" s="107"/>
      <c r="P90" s="107"/>
      <c r="Q90" s="107"/>
      <c r="R90" s="147"/>
      <c r="S90" s="16"/>
      <c r="T90" s="16"/>
      <c r="U90" s="16"/>
      <c r="V90" s="16"/>
      <c r="W90" s="16"/>
      <c r="X90" s="16"/>
      <c r="Y90" s="16"/>
      <c r="Z90" s="16"/>
      <c r="AA90" s="16"/>
      <c r="AB90" s="16"/>
      <c r="AC90" s="16"/>
    </row>
    <row r="91" spans="1:29" x14ac:dyDescent="0.15">
      <c r="A91" s="16"/>
      <c r="B91" s="162" t="s">
        <v>56</v>
      </c>
      <c r="C91" s="163"/>
      <c r="D91" s="163"/>
      <c r="E91" s="163"/>
      <c r="F91" s="164"/>
      <c r="G91" s="16"/>
      <c r="H91" s="16"/>
      <c r="I91" s="16"/>
      <c r="J91" s="16"/>
      <c r="K91" s="16"/>
      <c r="L91" s="16"/>
      <c r="M91" s="16"/>
      <c r="N91" s="16"/>
      <c r="O91" s="107"/>
      <c r="P91" s="107"/>
      <c r="Q91" s="107"/>
      <c r="R91" s="147"/>
      <c r="S91" s="16"/>
      <c r="T91" s="16"/>
      <c r="U91" s="16"/>
      <c r="V91" s="16"/>
      <c r="W91" s="16"/>
      <c r="X91" s="16"/>
      <c r="Y91" s="16"/>
      <c r="Z91" s="16"/>
      <c r="AA91" s="16"/>
      <c r="AB91" s="16"/>
      <c r="AC91" s="16"/>
    </row>
    <row r="92" spans="1:29" ht="17" customHeight="1" x14ac:dyDescent="0.15">
      <c r="A92" s="16"/>
      <c r="B92" s="162"/>
      <c r="C92" s="163"/>
      <c r="D92" s="163"/>
      <c r="E92" s="163"/>
      <c r="F92" s="164"/>
      <c r="G92" s="165"/>
      <c r="H92" s="165"/>
      <c r="I92" s="16"/>
      <c r="J92" s="16"/>
      <c r="K92" s="16"/>
      <c r="L92" s="16"/>
      <c r="M92" s="16"/>
      <c r="N92" s="16"/>
      <c r="O92" s="107"/>
      <c r="P92" s="107"/>
      <c r="Q92" s="107"/>
      <c r="R92" s="147"/>
      <c r="S92" s="16"/>
      <c r="T92" s="16"/>
      <c r="U92" s="16"/>
      <c r="V92" s="16"/>
      <c r="W92" s="16"/>
      <c r="X92" s="16"/>
      <c r="Y92" s="16"/>
      <c r="Z92" s="16"/>
      <c r="AA92" s="16"/>
      <c r="AB92" s="16"/>
      <c r="AC92" s="16"/>
    </row>
    <row r="93" spans="1:29" ht="17" thickBot="1" x14ac:dyDescent="0.2">
      <c r="A93" s="16"/>
      <c r="B93" s="162" t="s">
        <v>57</v>
      </c>
      <c r="C93" s="163"/>
      <c r="D93" s="163"/>
      <c r="E93" s="163"/>
      <c r="F93" s="164"/>
      <c r="G93" s="157"/>
      <c r="H93" s="16"/>
      <c r="I93" s="16"/>
      <c r="J93" s="16"/>
      <c r="K93" s="16"/>
      <c r="L93" s="16"/>
      <c r="M93" s="16"/>
      <c r="N93" s="16"/>
      <c r="O93" s="107"/>
      <c r="P93" s="107"/>
      <c r="Q93" s="107"/>
      <c r="R93" s="147"/>
      <c r="S93" s="16"/>
      <c r="T93" s="16"/>
      <c r="U93" s="16"/>
      <c r="V93" s="16"/>
      <c r="W93" s="16"/>
      <c r="X93" s="16"/>
      <c r="Y93" s="16"/>
      <c r="Z93" s="16"/>
      <c r="AA93" s="16"/>
      <c r="AB93" s="16"/>
      <c r="AC93" s="16"/>
    </row>
    <row r="94" spans="1:29" ht="16" x14ac:dyDescent="0.15">
      <c r="A94" s="16"/>
      <c r="B94" s="166"/>
      <c r="C94" s="167"/>
      <c r="D94" s="167"/>
      <c r="E94" s="167"/>
      <c r="F94" s="168"/>
      <c r="G94" s="157"/>
      <c r="H94" s="16"/>
      <c r="I94" s="16"/>
      <c r="J94" s="16"/>
      <c r="K94" s="16"/>
      <c r="L94" s="16"/>
      <c r="M94" s="16"/>
      <c r="N94" s="16"/>
      <c r="O94" s="107"/>
      <c r="P94" s="107"/>
      <c r="Q94" s="107"/>
      <c r="R94" s="147"/>
      <c r="S94" s="16"/>
      <c r="T94" s="16"/>
      <c r="U94" s="16"/>
      <c r="V94" s="16"/>
      <c r="W94" s="16"/>
      <c r="X94" s="16"/>
      <c r="Y94" s="16"/>
      <c r="Z94" s="16"/>
      <c r="AA94" s="16"/>
      <c r="AB94" s="16"/>
      <c r="AC94" s="16"/>
    </row>
    <row r="95" spans="1:29" ht="16" x14ac:dyDescent="0.15">
      <c r="A95" s="16"/>
      <c r="B95" s="169"/>
      <c r="C95" s="170"/>
      <c r="D95" s="170"/>
      <c r="E95" s="170"/>
      <c r="F95" s="171"/>
      <c r="G95" s="157"/>
      <c r="H95" s="16"/>
      <c r="I95" s="16"/>
      <c r="J95" s="16"/>
      <c r="K95" s="16"/>
      <c r="L95" s="16"/>
      <c r="M95" s="16"/>
      <c r="N95" s="16"/>
      <c r="O95" s="107"/>
      <c r="P95" s="107"/>
      <c r="Q95" s="107"/>
      <c r="R95" s="147"/>
      <c r="S95" s="16"/>
      <c r="T95" s="16"/>
      <c r="U95" s="16"/>
      <c r="V95" s="16"/>
      <c r="W95" s="16"/>
      <c r="X95" s="16"/>
      <c r="Y95" s="16"/>
      <c r="Z95" s="16"/>
      <c r="AA95" s="16"/>
      <c r="AB95" s="16"/>
      <c r="AC95" s="16"/>
    </row>
    <row r="96" spans="1:29" ht="17" thickBot="1" x14ac:dyDescent="0.2">
      <c r="A96" s="16"/>
      <c r="B96" s="172"/>
      <c r="C96" s="173"/>
      <c r="D96" s="173"/>
      <c r="E96" s="173"/>
      <c r="F96" s="174"/>
      <c r="G96" s="157"/>
      <c r="H96" s="16"/>
      <c r="I96" s="16"/>
      <c r="J96" s="16"/>
      <c r="K96" s="16"/>
      <c r="L96" s="16"/>
      <c r="M96" s="16"/>
      <c r="N96" s="16"/>
      <c r="O96" s="107"/>
      <c r="P96" s="107"/>
      <c r="Q96" s="107"/>
      <c r="R96" s="147"/>
      <c r="S96" s="16"/>
      <c r="T96" s="16"/>
      <c r="U96" s="16"/>
      <c r="V96" s="16"/>
      <c r="W96" s="16"/>
      <c r="X96" s="16"/>
      <c r="Y96" s="16"/>
      <c r="Z96" s="16"/>
      <c r="AA96" s="16"/>
      <c r="AB96" s="16"/>
      <c r="AC96" s="16"/>
    </row>
    <row r="97" spans="1:29" ht="17" thickBot="1" x14ac:dyDescent="0.2">
      <c r="A97" s="16"/>
      <c r="B97" s="162" t="s">
        <v>58</v>
      </c>
      <c r="C97" s="163"/>
      <c r="D97" s="163"/>
      <c r="E97" s="163"/>
      <c r="F97" s="164"/>
      <c r="G97" s="157"/>
      <c r="H97" s="16"/>
      <c r="I97" s="16"/>
      <c r="J97" s="16"/>
      <c r="K97" s="16"/>
      <c r="L97" s="16"/>
      <c r="M97" s="16"/>
      <c r="N97" s="16"/>
      <c r="O97" s="107"/>
      <c r="P97" s="107"/>
      <c r="Q97" s="107"/>
      <c r="R97" s="147"/>
      <c r="S97" s="16"/>
      <c r="T97" s="16"/>
      <c r="U97" s="16"/>
      <c r="V97" s="16"/>
      <c r="W97" s="16"/>
      <c r="X97" s="16"/>
      <c r="Y97" s="16"/>
      <c r="Z97" s="16"/>
      <c r="AA97" s="16"/>
      <c r="AB97" s="16"/>
      <c r="AC97" s="16"/>
    </row>
    <row r="98" spans="1:29" x14ac:dyDescent="0.15">
      <c r="A98" s="16"/>
      <c r="B98" s="175"/>
      <c r="C98" s="176"/>
      <c r="D98" s="176"/>
      <c r="E98" s="176"/>
      <c r="F98" s="177"/>
      <c r="G98" s="16"/>
      <c r="H98" s="16"/>
      <c r="I98" s="16"/>
      <c r="J98" s="16"/>
      <c r="K98" s="16"/>
      <c r="L98" s="16"/>
      <c r="M98" s="16"/>
      <c r="N98" s="16"/>
      <c r="O98" s="107"/>
      <c r="P98" s="107"/>
      <c r="Q98" s="107"/>
      <c r="R98" s="147"/>
      <c r="S98" s="16"/>
      <c r="T98" s="16"/>
      <c r="U98" s="16"/>
      <c r="V98" s="16"/>
      <c r="W98" s="16"/>
      <c r="X98" s="16"/>
      <c r="Y98" s="16"/>
      <c r="Z98" s="16"/>
      <c r="AA98" s="16"/>
      <c r="AB98" s="16"/>
      <c r="AC98" s="16"/>
    </row>
    <row r="99" spans="1:29" x14ac:dyDescent="0.15">
      <c r="A99" s="16"/>
      <c r="B99" s="178"/>
      <c r="C99" s="179"/>
      <c r="D99" s="179"/>
      <c r="E99" s="179"/>
      <c r="F99" s="180"/>
      <c r="G99" s="16"/>
      <c r="H99" s="16"/>
      <c r="I99" s="16"/>
      <c r="J99" s="16"/>
      <c r="K99" s="16"/>
      <c r="L99" s="16"/>
      <c r="M99" s="16"/>
      <c r="N99" s="16"/>
      <c r="O99" s="107"/>
      <c r="P99" s="107"/>
      <c r="Q99" s="107"/>
      <c r="R99" s="147"/>
      <c r="S99" s="16"/>
      <c r="T99" s="16"/>
      <c r="U99" s="16"/>
      <c r="V99" s="16"/>
      <c r="W99" s="16"/>
      <c r="X99" s="16"/>
      <c r="Y99" s="16"/>
      <c r="Z99" s="16"/>
      <c r="AA99" s="16"/>
      <c r="AB99" s="16"/>
      <c r="AC99" s="16"/>
    </row>
    <row r="100" spans="1:29" x14ac:dyDescent="0.15">
      <c r="A100" s="16"/>
      <c r="B100" s="178"/>
      <c r="C100" s="179"/>
      <c r="D100" s="179"/>
      <c r="E100" s="179"/>
      <c r="F100" s="180"/>
      <c r="G100" s="16"/>
      <c r="H100" s="16"/>
      <c r="I100" s="16"/>
      <c r="J100" s="16"/>
      <c r="K100" s="16"/>
      <c r="L100" s="16"/>
      <c r="M100" s="16"/>
      <c r="N100" s="16"/>
      <c r="O100" s="107"/>
      <c r="P100" s="107"/>
      <c r="Q100" s="107"/>
      <c r="R100" s="147"/>
      <c r="S100" s="16"/>
      <c r="T100" s="16"/>
      <c r="U100" s="16"/>
      <c r="V100" s="16"/>
      <c r="W100" s="16"/>
      <c r="X100" s="16"/>
      <c r="Y100" s="16"/>
      <c r="Z100" s="16"/>
      <c r="AA100" s="16"/>
      <c r="AB100" s="16"/>
      <c r="AC100" s="16"/>
    </row>
    <row r="101" spans="1:29" x14ac:dyDescent="0.15">
      <c r="A101" s="16"/>
      <c r="B101" s="178"/>
      <c r="C101" s="179"/>
      <c r="D101" s="179"/>
      <c r="E101" s="179"/>
      <c r="F101" s="180"/>
      <c r="G101" s="16"/>
      <c r="H101" s="16"/>
      <c r="I101" s="16"/>
      <c r="J101" s="16"/>
      <c r="K101" s="16"/>
      <c r="L101" s="16"/>
      <c r="M101" s="16"/>
      <c r="N101" s="16"/>
      <c r="O101" s="107"/>
      <c r="P101" s="107"/>
      <c r="Q101" s="107"/>
      <c r="R101" s="147"/>
      <c r="S101" s="16"/>
      <c r="T101" s="16"/>
      <c r="U101" s="16"/>
      <c r="V101" s="16"/>
      <c r="W101" s="16"/>
      <c r="X101" s="16"/>
      <c r="Y101" s="16"/>
      <c r="Z101" s="16"/>
      <c r="AA101" s="16"/>
      <c r="AB101" s="16"/>
      <c r="AC101" s="16"/>
    </row>
    <row r="102" spans="1:29" ht="15" thickBot="1" x14ac:dyDescent="0.2">
      <c r="A102" s="16"/>
      <c r="B102" s="181"/>
      <c r="C102" s="182"/>
      <c r="D102" s="182"/>
      <c r="E102" s="182"/>
      <c r="F102" s="183"/>
      <c r="G102" s="16"/>
      <c r="H102" s="16"/>
      <c r="I102" s="16"/>
      <c r="J102" s="16"/>
      <c r="K102" s="16"/>
      <c r="L102" s="16"/>
      <c r="M102" s="16"/>
      <c r="N102" s="16"/>
      <c r="O102" s="107"/>
      <c r="P102" s="107"/>
      <c r="Q102" s="107"/>
      <c r="R102" s="147"/>
      <c r="S102" s="16"/>
      <c r="T102" s="16"/>
      <c r="U102" s="16"/>
      <c r="V102" s="16"/>
      <c r="W102" s="16"/>
      <c r="X102" s="16"/>
      <c r="Y102" s="16"/>
      <c r="Z102" s="16"/>
      <c r="AA102" s="16"/>
      <c r="AB102" s="16"/>
      <c r="AC102" s="16"/>
    </row>
    <row r="103" spans="1:29" x14ac:dyDescent="0.15">
      <c r="A103" s="16"/>
      <c r="B103" s="16"/>
      <c r="C103" s="16"/>
      <c r="D103" s="16"/>
      <c r="E103" s="16"/>
      <c r="F103" s="16"/>
      <c r="G103" s="16"/>
      <c r="H103" s="16"/>
      <c r="I103" s="16"/>
      <c r="J103" s="16"/>
      <c r="K103" s="16"/>
      <c r="L103" s="16"/>
      <c r="M103" s="16"/>
      <c r="N103" s="16"/>
      <c r="O103" s="107"/>
      <c r="P103" s="107"/>
      <c r="Q103" s="107"/>
      <c r="R103" s="147"/>
      <c r="S103" s="16"/>
      <c r="T103" s="16"/>
      <c r="U103" s="16"/>
      <c r="V103" s="16"/>
      <c r="W103" s="16"/>
      <c r="X103" s="16"/>
      <c r="Y103" s="16"/>
      <c r="Z103" s="16"/>
      <c r="AA103" s="16"/>
      <c r="AB103" s="16"/>
      <c r="AC103" s="16"/>
    </row>
    <row r="104" spans="1:29" x14ac:dyDescent="0.15">
      <c r="A104" s="16"/>
      <c r="B104" s="16"/>
      <c r="C104" s="16"/>
      <c r="D104" s="16"/>
      <c r="E104" s="16"/>
      <c r="F104" s="16"/>
      <c r="G104" s="16"/>
      <c r="H104" s="16"/>
      <c r="I104" s="16"/>
      <c r="J104" s="16"/>
      <c r="K104" s="16"/>
      <c r="L104" s="16"/>
      <c r="M104" s="16"/>
      <c r="N104" s="16"/>
      <c r="O104" s="107"/>
      <c r="P104" s="107"/>
      <c r="Q104" s="107"/>
      <c r="R104" s="147"/>
      <c r="S104" s="16"/>
      <c r="T104" s="16"/>
      <c r="U104" s="16"/>
      <c r="V104" s="16"/>
      <c r="W104" s="16"/>
      <c r="X104" s="16"/>
      <c r="Y104" s="16"/>
      <c r="Z104" s="16"/>
      <c r="AA104" s="16"/>
      <c r="AB104" s="16"/>
      <c r="AC104" s="16"/>
    </row>
    <row r="105" spans="1:29" x14ac:dyDescent="0.15">
      <c r="A105" s="16"/>
      <c r="B105" s="16"/>
      <c r="C105" s="16"/>
      <c r="D105" s="16"/>
      <c r="E105" s="16"/>
      <c r="F105" s="16"/>
      <c r="G105" s="16"/>
      <c r="H105" s="16"/>
      <c r="I105" s="16"/>
      <c r="J105" s="16"/>
      <c r="K105" s="16"/>
      <c r="L105" s="16"/>
      <c r="M105" s="16"/>
      <c r="N105" s="16"/>
      <c r="O105" s="107"/>
      <c r="P105" s="107"/>
      <c r="Q105" s="107"/>
      <c r="R105" s="147"/>
      <c r="S105" s="16"/>
      <c r="T105" s="16"/>
      <c r="U105" s="16"/>
      <c r="V105" s="16"/>
      <c r="W105" s="16"/>
      <c r="X105" s="16"/>
      <c r="Y105" s="16"/>
      <c r="Z105" s="16"/>
      <c r="AA105" s="16"/>
      <c r="AB105" s="16"/>
      <c r="AC105" s="16"/>
    </row>
    <row r="106" spans="1:29" x14ac:dyDescent="0.15">
      <c r="A106" s="16"/>
      <c r="B106" s="16"/>
      <c r="C106" s="16"/>
      <c r="D106" s="16"/>
      <c r="E106" s="16"/>
      <c r="F106" s="16"/>
      <c r="G106" s="16"/>
      <c r="H106" s="16"/>
      <c r="I106" s="16"/>
      <c r="J106" s="16"/>
      <c r="K106" s="16"/>
      <c r="L106" s="16"/>
      <c r="M106" s="16"/>
      <c r="N106" s="16"/>
      <c r="O106" s="107"/>
      <c r="P106" s="107"/>
      <c r="Q106" s="107"/>
      <c r="R106" s="147"/>
      <c r="S106" s="16"/>
      <c r="T106" s="16"/>
      <c r="U106" s="16"/>
      <c r="V106" s="16"/>
      <c r="W106" s="16"/>
      <c r="X106" s="16"/>
      <c r="Y106" s="16"/>
      <c r="Z106" s="16"/>
      <c r="AA106" s="16"/>
      <c r="AB106" s="16"/>
      <c r="AC106" s="16"/>
    </row>
    <row r="107" spans="1:29" x14ac:dyDescent="0.15">
      <c r="A107" s="16"/>
      <c r="B107" s="16"/>
      <c r="C107" s="16"/>
      <c r="D107" s="16"/>
      <c r="E107" s="16"/>
      <c r="F107" s="16"/>
      <c r="G107" s="16"/>
      <c r="H107" s="16"/>
      <c r="I107" s="16"/>
      <c r="J107" s="16"/>
      <c r="K107" s="16"/>
      <c r="L107" s="16"/>
      <c r="M107" s="16"/>
      <c r="N107" s="16"/>
      <c r="O107" s="107"/>
      <c r="P107" s="107"/>
      <c r="Q107" s="107"/>
      <c r="R107" s="147"/>
      <c r="S107" s="16"/>
      <c r="T107" s="16"/>
      <c r="U107" s="16"/>
      <c r="V107" s="16"/>
      <c r="W107" s="16"/>
      <c r="X107" s="16"/>
      <c r="Y107" s="16"/>
      <c r="Z107" s="16"/>
      <c r="AA107" s="16"/>
      <c r="AB107" s="16"/>
      <c r="AC107" s="16"/>
    </row>
    <row r="108" spans="1:29" x14ac:dyDescent="0.15">
      <c r="A108" s="16"/>
      <c r="B108" s="16"/>
      <c r="C108" s="16"/>
      <c r="D108" s="16"/>
      <c r="E108" s="16"/>
      <c r="F108" s="16"/>
      <c r="G108" s="16"/>
      <c r="H108" s="16"/>
      <c r="I108" s="16"/>
      <c r="J108" s="16"/>
      <c r="K108" s="16"/>
      <c r="L108" s="16"/>
      <c r="M108" s="16"/>
      <c r="N108" s="16"/>
      <c r="O108" s="107"/>
      <c r="P108" s="107"/>
      <c r="Q108" s="107"/>
      <c r="R108" s="147"/>
      <c r="S108" s="16"/>
      <c r="T108" s="16"/>
      <c r="U108" s="16"/>
      <c r="V108" s="16"/>
      <c r="W108" s="16"/>
      <c r="X108" s="16"/>
      <c r="Y108" s="16"/>
      <c r="Z108" s="16"/>
      <c r="AA108" s="16"/>
      <c r="AB108" s="16"/>
      <c r="AC108" s="16"/>
    </row>
    <row r="109" spans="1:29" x14ac:dyDescent="0.15">
      <c r="A109" s="16"/>
      <c r="B109" s="16"/>
      <c r="C109" s="16"/>
      <c r="D109" s="16"/>
      <c r="E109" s="16"/>
      <c r="F109" s="16"/>
      <c r="G109" s="16"/>
      <c r="H109" s="16"/>
      <c r="I109" s="16"/>
      <c r="J109" s="16"/>
      <c r="K109" s="16"/>
      <c r="L109" s="16"/>
      <c r="M109" s="16"/>
      <c r="N109" s="16"/>
      <c r="O109" s="107"/>
      <c r="P109" s="107"/>
      <c r="Q109" s="107"/>
      <c r="R109" s="147"/>
      <c r="S109" s="16"/>
      <c r="T109" s="16"/>
      <c r="U109" s="16"/>
      <c r="V109" s="16"/>
      <c r="W109" s="16"/>
      <c r="X109" s="16"/>
      <c r="Y109" s="16"/>
      <c r="Z109" s="16"/>
      <c r="AA109" s="16"/>
      <c r="AB109" s="16"/>
      <c r="AC109" s="16"/>
    </row>
    <row r="110" spans="1:29" x14ac:dyDescent="0.15">
      <c r="A110" s="16"/>
      <c r="B110" s="16"/>
      <c r="C110" s="16"/>
      <c r="D110" s="16"/>
      <c r="E110" s="16"/>
      <c r="F110" s="16"/>
      <c r="G110" s="16"/>
      <c r="H110" s="16"/>
      <c r="I110" s="16"/>
      <c r="J110" s="16"/>
      <c r="K110" s="16"/>
      <c r="L110" s="16"/>
      <c r="M110" s="16"/>
      <c r="N110" s="16"/>
      <c r="O110" s="107"/>
      <c r="P110" s="107"/>
      <c r="Q110" s="107"/>
      <c r="R110" s="147"/>
      <c r="S110" s="16"/>
      <c r="T110" s="16"/>
      <c r="U110" s="16"/>
      <c r="V110" s="16"/>
      <c r="W110" s="16"/>
      <c r="X110" s="16"/>
      <c r="Y110" s="16"/>
      <c r="Z110" s="16"/>
      <c r="AA110" s="16"/>
      <c r="AB110" s="16"/>
      <c r="AC110" s="16"/>
    </row>
    <row r="111" spans="1:29" x14ac:dyDescent="0.15">
      <c r="A111" s="16"/>
      <c r="B111" s="16"/>
      <c r="C111" s="16"/>
      <c r="D111" s="16"/>
      <c r="E111" s="16"/>
      <c r="F111" s="16"/>
      <c r="G111" s="16"/>
      <c r="H111" s="16"/>
      <c r="I111" s="16"/>
      <c r="J111" s="16"/>
      <c r="K111" s="16"/>
      <c r="L111" s="16"/>
      <c r="M111" s="16"/>
      <c r="N111" s="16"/>
      <c r="O111" s="107"/>
      <c r="P111" s="107"/>
      <c r="Q111" s="107"/>
      <c r="R111" s="147"/>
      <c r="S111" s="16"/>
      <c r="T111" s="16"/>
      <c r="U111" s="16"/>
      <c r="V111" s="16"/>
      <c r="W111" s="16"/>
      <c r="X111" s="16"/>
      <c r="Y111" s="16"/>
      <c r="Z111" s="16"/>
      <c r="AA111" s="16"/>
      <c r="AB111" s="16"/>
      <c r="AC111" s="16"/>
    </row>
    <row r="112" spans="1:29" x14ac:dyDescent="0.15">
      <c r="A112" s="16"/>
      <c r="B112" s="16"/>
      <c r="C112" s="16"/>
      <c r="D112" s="16"/>
      <c r="E112" s="16"/>
      <c r="F112" s="16"/>
      <c r="G112" s="16"/>
      <c r="H112" s="16"/>
      <c r="I112" s="16"/>
      <c r="J112" s="16"/>
      <c r="K112" s="16"/>
      <c r="L112" s="16"/>
      <c r="M112" s="16"/>
      <c r="N112" s="16"/>
      <c r="O112" s="107"/>
      <c r="P112" s="107"/>
      <c r="Q112" s="107"/>
      <c r="R112" s="147"/>
      <c r="S112" s="16"/>
      <c r="T112" s="16"/>
      <c r="U112" s="16"/>
      <c r="V112" s="16"/>
      <c r="W112" s="16"/>
      <c r="X112" s="16"/>
      <c r="Y112" s="16"/>
      <c r="Z112" s="16"/>
      <c r="AA112" s="16"/>
      <c r="AB112" s="16"/>
      <c r="AC112" s="16"/>
    </row>
    <row r="113" spans="1:29" x14ac:dyDescent="0.15">
      <c r="A113" s="16"/>
      <c r="B113" s="16"/>
      <c r="C113" s="16"/>
      <c r="D113" s="16"/>
      <c r="E113" s="16"/>
      <c r="F113" s="16"/>
      <c r="G113" s="16"/>
      <c r="H113" s="16"/>
      <c r="I113" s="16"/>
      <c r="J113" s="16"/>
      <c r="K113" s="16"/>
      <c r="L113" s="16"/>
      <c r="M113" s="16"/>
      <c r="N113" s="16"/>
      <c r="O113" s="107"/>
      <c r="P113" s="107"/>
      <c r="Q113" s="107"/>
      <c r="R113" s="147"/>
      <c r="S113" s="16"/>
      <c r="T113" s="16"/>
      <c r="U113" s="16"/>
      <c r="V113" s="16"/>
      <c r="W113" s="16"/>
      <c r="X113" s="16"/>
      <c r="Y113" s="16"/>
      <c r="Z113" s="16"/>
      <c r="AA113" s="16"/>
      <c r="AB113" s="16"/>
      <c r="AC113" s="16"/>
    </row>
    <row r="114" spans="1:29" x14ac:dyDescent="0.15">
      <c r="A114" s="16"/>
      <c r="B114" s="16"/>
      <c r="C114" s="16"/>
      <c r="D114" s="16"/>
      <c r="E114" s="16"/>
      <c r="F114" s="16"/>
      <c r="G114" s="16"/>
      <c r="H114" s="16"/>
      <c r="I114" s="16"/>
      <c r="J114" s="16"/>
      <c r="K114" s="16"/>
      <c r="L114" s="16"/>
      <c r="M114" s="16"/>
      <c r="N114" s="16"/>
      <c r="O114" s="107"/>
      <c r="P114" s="107"/>
      <c r="Q114" s="107"/>
      <c r="R114" s="147"/>
      <c r="S114" s="16"/>
      <c r="T114" s="16"/>
      <c r="U114" s="16"/>
      <c r="V114" s="16"/>
      <c r="W114" s="16"/>
      <c r="X114" s="16"/>
      <c r="Y114" s="16"/>
      <c r="Z114" s="16"/>
      <c r="AA114" s="16"/>
      <c r="AB114" s="16"/>
      <c r="AC114" s="16"/>
    </row>
    <row r="115" spans="1:29" x14ac:dyDescent="0.15">
      <c r="A115" s="16"/>
      <c r="B115" s="16"/>
      <c r="C115" s="16"/>
      <c r="D115" s="16"/>
      <c r="E115" s="16"/>
      <c r="F115" s="16"/>
      <c r="G115" s="16"/>
      <c r="H115" s="16"/>
      <c r="I115" s="16"/>
      <c r="J115" s="16"/>
      <c r="K115" s="16"/>
      <c r="L115" s="16"/>
      <c r="M115" s="16"/>
      <c r="N115" s="16"/>
      <c r="O115" s="107"/>
      <c r="P115" s="107"/>
      <c r="Q115" s="107"/>
      <c r="R115" s="147"/>
      <c r="S115" s="16"/>
      <c r="T115" s="16"/>
      <c r="U115" s="16"/>
      <c r="V115" s="16"/>
      <c r="W115" s="16"/>
      <c r="X115" s="16"/>
      <c r="Y115" s="16"/>
      <c r="Z115" s="16"/>
      <c r="AA115" s="16"/>
      <c r="AB115" s="16"/>
      <c r="AC115" s="16"/>
    </row>
    <row r="116" spans="1:29" x14ac:dyDescent="0.15">
      <c r="A116" s="16"/>
      <c r="B116" s="16"/>
      <c r="C116" s="16"/>
      <c r="D116" s="16"/>
      <c r="E116" s="16"/>
      <c r="F116" s="16"/>
      <c r="G116" s="16"/>
      <c r="H116" s="16"/>
      <c r="I116" s="16"/>
      <c r="J116" s="16"/>
      <c r="K116" s="16"/>
      <c r="L116" s="16"/>
      <c r="M116" s="16"/>
      <c r="N116" s="16"/>
      <c r="O116" s="107"/>
      <c r="P116" s="107"/>
      <c r="Q116" s="107"/>
      <c r="R116" s="147"/>
      <c r="S116" s="16"/>
      <c r="T116" s="16"/>
      <c r="U116" s="16"/>
      <c r="V116" s="16"/>
      <c r="W116" s="16"/>
      <c r="X116" s="16"/>
      <c r="Y116" s="16"/>
      <c r="Z116" s="16"/>
      <c r="AA116" s="16"/>
      <c r="AB116" s="16"/>
      <c r="AC116" s="16"/>
    </row>
    <row r="117" spans="1:29" x14ac:dyDescent="0.15">
      <c r="A117" s="16"/>
      <c r="B117" s="16"/>
      <c r="C117" s="16"/>
      <c r="D117" s="16"/>
      <c r="E117" s="16"/>
      <c r="F117" s="16"/>
      <c r="G117" s="16"/>
      <c r="H117" s="16"/>
      <c r="I117" s="16"/>
      <c r="J117" s="16"/>
      <c r="K117" s="16"/>
      <c r="L117" s="16"/>
      <c r="M117" s="16"/>
      <c r="N117" s="16"/>
      <c r="O117" s="107"/>
      <c r="P117" s="107"/>
      <c r="Q117" s="107"/>
      <c r="R117" s="147"/>
      <c r="S117" s="16"/>
      <c r="T117" s="16"/>
      <c r="U117" s="16"/>
      <c r="V117" s="16"/>
      <c r="W117" s="16"/>
      <c r="X117" s="16"/>
      <c r="Y117" s="16"/>
      <c r="Z117" s="16"/>
      <c r="AA117" s="16"/>
      <c r="AB117" s="16"/>
      <c r="AC117" s="16"/>
    </row>
    <row r="118" spans="1:29" x14ac:dyDescent="0.15">
      <c r="A118" s="16"/>
      <c r="B118" s="16"/>
      <c r="C118" s="16"/>
      <c r="D118" s="16"/>
      <c r="E118" s="16"/>
      <c r="F118" s="16"/>
      <c r="G118" s="16"/>
      <c r="H118" s="16"/>
      <c r="I118" s="16"/>
      <c r="J118" s="16"/>
      <c r="K118" s="16"/>
      <c r="L118" s="16"/>
      <c r="M118" s="16"/>
      <c r="N118" s="16"/>
      <c r="O118" s="107"/>
      <c r="P118" s="107"/>
      <c r="Q118" s="107"/>
      <c r="R118" s="147"/>
      <c r="S118" s="16"/>
      <c r="T118" s="16"/>
      <c r="U118" s="16"/>
      <c r="V118" s="16"/>
      <c r="W118" s="16"/>
      <c r="X118" s="16"/>
      <c r="Y118" s="16"/>
      <c r="Z118" s="16"/>
      <c r="AA118" s="16"/>
      <c r="AB118" s="16"/>
      <c r="AC118" s="16"/>
    </row>
    <row r="119" spans="1:29" x14ac:dyDescent="0.15">
      <c r="A119" s="16"/>
      <c r="B119" s="16"/>
      <c r="C119" s="16"/>
      <c r="D119" s="16"/>
      <c r="E119" s="16"/>
      <c r="F119" s="16"/>
      <c r="G119" s="16"/>
      <c r="H119" s="16"/>
      <c r="I119" s="16"/>
      <c r="J119" s="16"/>
      <c r="K119" s="16"/>
      <c r="L119" s="16"/>
      <c r="M119" s="16"/>
      <c r="N119" s="16"/>
      <c r="O119" s="107"/>
      <c r="P119" s="107"/>
      <c r="Q119" s="107"/>
      <c r="R119" s="147"/>
      <c r="S119" s="16"/>
      <c r="T119" s="16"/>
      <c r="U119" s="16"/>
      <c r="V119" s="16"/>
      <c r="W119" s="16"/>
      <c r="X119" s="16"/>
      <c r="Y119" s="16"/>
      <c r="Z119" s="16"/>
      <c r="AA119" s="16"/>
      <c r="AB119" s="16"/>
      <c r="AC119" s="16"/>
    </row>
    <row r="120" spans="1:29" x14ac:dyDescent="0.15">
      <c r="A120" s="16"/>
      <c r="B120" s="16"/>
      <c r="C120" s="16"/>
      <c r="D120" s="16"/>
      <c r="E120" s="16"/>
      <c r="F120" s="16"/>
      <c r="G120" s="16"/>
      <c r="H120" s="16"/>
      <c r="I120" s="16"/>
      <c r="J120" s="16"/>
      <c r="K120" s="16"/>
      <c r="L120" s="16"/>
      <c r="M120" s="16"/>
      <c r="N120" s="16"/>
      <c r="O120" s="107"/>
      <c r="P120" s="107"/>
      <c r="Q120" s="107"/>
      <c r="R120" s="147"/>
      <c r="S120" s="16"/>
      <c r="T120" s="16"/>
      <c r="U120" s="16"/>
      <c r="V120" s="16"/>
      <c r="W120" s="16"/>
      <c r="X120" s="16"/>
      <c r="Y120" s="16"/>
      <c r="Z120" s="16"/>
      <c r="AA120" s="16"/>
      <c r="AB120" s="16"/>
      <c r="AC120" s="16"/>
    </row>
    <row r="121" spans="1:29" x14ac:dyDescent="0.15">
      <c r="A121" s="16"/>
      <c r="B121" s="16"/>
      <c r="C121" s="16"/>
      <c r="D121" s="16"/>
      <c r="E121" s="16"/>
      <c r="F121" s="16"/>
      <c r="G121" s="16"/>
      <c r="H121" s="16"/>
      <c r="I121" s="16"/>
      <c r="J121" s="16"/>
      <c r="K121" s="16"/>
      <c r="L121" s="16"/>
      <c r="M121" s="16"/>
      <c r="N121" s="16"/>
      <c r="O121" s="107"/>
      <c r="P121" s="107"/>
      <c r="Q121" s="107"/>
      <c r="R121" s="147"/>
      <c r="S121" s="16"/>
      <c r="T121" s="16"/>
      <c r="U121" s="16"/>
      <c r="V121" s="16"/>
      <c r="W121" s="16"/>
      <c r="X121" s="16"/>
      <c r="Y121" s="16"/>
      <c r="Z121" s="16"/>
      <c r="AA121" s="16"/>
      <c r="AB121" s="16"/>
      <c r="AC121" s="16"/>
    </row>
    <row r="122" spans="1:29" x14ac:dyDescent="0.15">
      <c r="A122" s="16"/>
      <c r="B122" s="16"/>
      <c r="C122" s="16"/>
      <c r="D122" s="16"/>
      <c r="E122" s="16"/>
      <c r="F122" s="16"/>
      <c r="G122" s="16"/>
      <c r="H122" s="16"/>
      <c r="I122" s="16"/>
      <c r="J122" s="16"/>
      <c r="K122" s="16"/>
      <c r="L122" s="16"/>
      <c r="M122" s="16"/>
      <c r="N122" s="16"/>
      <c r="O122" s="107"/>
      <c r="P122" s="107"/>
      <c r="Q122" s="107"/>
      <c r="R122" s="147"/>
      <c r="S122" s="16"/>
      <c r="T122" s="16"/>
      <c r="U122" s="16"/>
      <c r="V122" s="16"/>
      <c r="W122" s="16"/>
      <c r="X122" s="16"/>
      <c r="Y122" s="16"/>
      <c r="Z122" s="16"/>
      <c r="AA122" s="16"/>
      <c r="AB122" s="16"/>
      <c r="AC122" s="16"/>
    </row>
    <row r="123" spans="1:29" x14ac:dyDescent="0.15">
      <c r="A123" s="16"/>
      <c r="B123" s="16"/>
      <c r="C123" s="16"/>
      <c r="D123" s="16"/>
      <c r="E123" s="16"/>
      <c r="F123" s="16"/>
      <c r="G123" s="16"/>
      <c r="H123" s="16"/>
      <c r="I123" s="16"/>
      <c r="J123" s="16"/>
      <c r="K123" s="16"/>
      <c r="L123" s="16"/>
      <c r="M123" s="16"/>
      <c r="N123" s="16"/>
      <c r="O123" s="107"/>
      <c r="P123" s="107"/>
      <c r="Q123" s="107"/>
      <c r="R123" s="147"/>
      <c r="S123" s="16"/>
      <c r="T123" s="16"/>
      <c r="U123" s="16"/>
      <c r="V123" s="16"/>
      <c r="W123" s="16"/>
      <c r="X123" s="16"/>
      <c r="Y123" s="16"/>
      <c r="Z123" s="16"/>
      <c r="AA123" s="16"/>
      <c r="AB123" s="16"/>
      <c r="AC123" s="16"/>
    </row>
    <row r="124" spans="1:29" x14ac:dyDescent="0.15">
      <c r="A124" s="16"/>
      <c r="B124" s="16"/>
      <c r="C124" s="16"/>
      <c r="D124" s="16"/>
      <c r="E124" s="16"/>
      <c r="F124" s="16"/>
      <c r="G124" s="16"/>
      <c r="H124" s="16"/>
      <c r="I124" s="16"/>
      <c r="J124" s="16"/>
      <c r="K124" s="16"/>
      <c r="L124" s="16"/>
      <c r="M124" s="16"/>
      <c r="N124" s="16"/>
      <c r="O124" s="107"/>
      <c r="P124" s="107"/>
      <c r="Q124" s="107"/>
      <c r="R124" s="147"/>
      <c r="S124" s="16"/>
      <c r="T124" s="16"/>
      <c r="U124" s="16"/>
      <c r="V124" s="16"/>
      <c r="W124" s="16"/>
      <c r="X124" s="16"/>
      <c r="Y124" s="16"/>
      <c r="Z124" s="16"/>
      <c r="AA124" s="16"/>
      <c r="AB124" s="16"/>
      <c r="AC124" s="16"/>
    </row>
    <row r="125" spans="1:29" x14ac:dyDescent="0.15">
      <c r="A125" s="16"/>
      <c r="B125" s="16"/>
      <c r="C125" s="16"/>
      <c r="D125" s="16"/>
      <c r="E125" s="16"/>
      <c r="F125" s="16"/>
      <c r="G125" s="16"/>
      <c r="H125" s="16"/>
      <c r="I125" s="16"/>
      <c r="J125" s="16"/>
      <c r="K125" s="16"/>
      <c r="L125" s="16"/>
      <c r="M125" s="16"/>
      <c r="N125" s="16"/>
      <c r="O125" s="107"/>
      <c r="P125" s="107"/>
      <c r="Q125" s="107"/>
      <c r="R125" s="147"/>
      <c r="S125" s="16"/>
      <c r="T125" s="16"/>
      <c r="U125" s="16"/>
      <c r="V125" s="16"/>
      <c r="W125" s="16"/>
      <c r="X125" s="16"/>
      <c r="Y125" s="16"/>
      <c r="Z125" s="16"/>
      <c r="AA125" s="16"/>
      <c r="AB125" s="16"/>
      <c r="AC125" s="16"/>
    </row>
    <row r="126" spans="1:29" x14ac:dyDescent="0.15">
      <c r="A126" s="16"/>
      <c r="B126" s="16"/>
      <c r="C126" s="16"/>
      <c r="D126" s="16"/>
      <c r="E126" s="16"/>
      <c r="F126" s="16"/>
      <c r="G126" s="16"/>
      <c r="H126" s="16"/>
      <c r="I126" s="16"/>
      <c r="J126" s="16"/>
      <c r="K126" s="16"/>
      <c r="L126" s="16"/>
      <c r="M126" s="16"/>
      <c r="N126" s="16"/>
      <c r="O126" s="107"/>
      <c r="P126" s="107"/>
      <c r="Q126" s="107"/>
      <c r="R126" s="147"/>
      <c r="S126" s="16"/>
      <c r="T126" s="16"/>
      <c r="U126" s="16"/>
      <c r="V126" s="16"/>
      <c r="W126" s="16"/>
      <c r="X126" s="16"/>
      <c r="Y126" s="16"/>
      <c r="Z126" s="16"/>
      <c r="AA126" s="16"/>
      <c r="AB126" s="16"/>
      <c r="AC126" s="16"/>
    </row>
    <row r="127" spans="1:29" x14ac:dyDescent="0.15">
      <c r="A127" s="16"/>
      <c r="B127" s="16"/>
      <c r="C127" s="16"/>
      <c r="D127" s="16"/>
      <c r="E127" s="16"/>
      <c r="F127" s="16"/>
      <c r="G127" s="16"/>
      <c r="H127" s="16"/>
      <c r="I127" s="16"/>
      <c r="J127" s="16"/>
      <c r="K127" s="16"/>
      <c r="L127" s="16"/>
      <c r="M127" s="16"/>
      <c r="N127" s="16"/>
      <c r="O127" s="107"/>
      <c r="P127" s="107"/>
      <c r="Q127" s="107"/>
      <c r="R127" s="147"/>
      <c r="S127" s="16"/>
      <c r="T127" s="16"/>
      <c r="U127" s="16"/>
      <c r="V127" s="16"/>
      <c r="W127" s="16"/>
      <c r="X127" s="16"/>
      <c r="Y127" s="16"/>
      <c r="Z127" s="16"/>
      <c r="AA127" s="16"/>
      <c r="AB127" s="16"/>
      <c r="AC127" s="16"/>
    </row>
    <row r="128" spans="1:29" x14ac:dyDescent="0.15">
      <c r="A128" s="16"/>
      <c r="B128" s="16"/>
      <c r="C128" s="16"/>
      <c r="D128" s="16"/>
      <c r="E128" s="16"/>
      <c r="F128" s="16"/>
      <c r="G128" s="16"/>
      <c r="H128" s="16"/>
      <c r="I128" s="16"/>
      <c r="J128" s="16"/>
      <c r="K128" s="16"/>
      <c r="L128" s="16"/>
      <c r="M128" s="16"/>
      <c r="N128" s="16"/>
      <c r="O128" s="107"/>
      <c r="P128" s="107"/>
      <c r="Q128" s="107"/>
      <c r="R128" s="147"/>
      <c r="S128" s="16"/>
      <c r="T128" s="16"/>
      <c r="U128" s="16"/>
      <c r="V128" s="16"/>
      <c r="W128" s="16"/>
      <c r="X128" s="16"/>
      <c r="Y128" s="16"/>
      <c r="Z128" s="16"/>
      <c r="AA128" s="16"/>
      <c r="AB128" s="16"/>
      <c r="AC128" s="16"/>
    </row>
    <row r="129" spans="1:29" x14ac:dyDescent="0.15">
      <c r="A129" s="16"/>
      <c r="B129" s="16"/>
      <c r="C129" s="16"/>
      <c r="D129" s="16"/>
      <c r="E129" s="16"/>
      <c r="F129" s="16"/>
      <c r="G129" s="16"/>
      <c r="H129" s="16"/>
      <c r="I129" s="16"/>
      <c r="J129" s="16"/>
      <c r="K129" s="16"/>
      <c r="L129" s="16"/>
      <c r="M129" s="16"/>
      <c r="N129" s="16"/>
      <c r="O129" s="107"/>
      <c r="P129" s="107"/>
      <c r="Q129" s="107"/>
      <c r="R129" s="147"/>
      <c r="S129" s="16"/>
      <c r="T129" s="16"/>
      <c r="U129" s="16"/>
      <c r="V129" s="16"/>
      <c r="W129" s="16"/>
      <c r="X129" s="16"/>
      <c r="Y129" s="16"/>
      <c r="Z129" s="16"/>
      <c r="AA129" s="16"/>
      <c r="AB129" s="16"/>
      <c r="AC129" s="16"/>
    </row>
    <row r="130" spans="1:29" x14ac:dyDescent="0.15">
      <c r="A130" s="16"/>
      <c r="B130" s="16"/>
      <c r="C130" s="16"/>
      <c r="D130" s="16"/>
      <c r="E130" s="16"/>
      <c r="F130" s="16"/>
      <c r="G130" s="16"/>
      <c r="H130" s="16"/>
      <c r="I130" s="16"/>
      <c r="J130" s="16"/>
      <c r="K130" s="16"/>
      <c r="L130" s="16"/>
      <c r="M130" s="16"/>
      <c r="N130" s="16"/>
      <c r="O130" s="107"/>
      <c r="P130" s="107"/>
      <c r="Q130" s="107"/>
      <c r="R130" s="147"/>
      <c r="S130" s="16"/>
      <c r="T130" s="16"/>
      <c r="U130" s="16"/>
      <c r="V130" s="16"/>
      <c r="W130" s="16"/>
      <c r="X130" s="16"/>
      <c r="Y130" s="16"/>
      <c r="Z130" s="16"/>
      <c r="AA130" s="16"/>
      <c r="AB130" s="16"/>
      <c r="AC130" s="16"/>
    </row>
    <row r="131" spans="1:29" x14ac:dyDescent="0.15">
      <c r="A131" s="16"/>
      <c r="B131" s="16"/>
      <c r="C131" s="16"/>
      <c r="D131" s="16"/>
      <c r="E131" s="16"/>
      <c r="F131" s="16"/>
      <c r="G131" s="16"/>
      <c r="H131" s="16"/>
      <c r="I131" s="16"/>
      <c r="J131" s="16"/>
      <c r="K131" s="16"/>
      <c r="L131" s="16"/>
      <c r="M131" s="16"/>
      <c r="N131" s="16"/>
      <c r="O131" s="107"/>
      <c r="P131" s="107"/>
      <c r="Q131" s="107"/>
      <c r="R131" s="147"/>
      <c r="S131" s="16"/>
      <c r="T131" s="16"/>
      <c r="U131" s="16"/>
      <c r="V131" s="16"/>
      <c r="W131" s="16"/>
      <c r="X131" s="16"/>
      <c r="Y131" s="16"/>
      <c r="Z131" s="16"/>
      <c r="AA131" s="16"/>
      <c r="AB131" s="16"/>
      <c r="AC131" s="16"/>
    </row>
    <row r="132" spans="1:29" x14ac:dyDescent="0.15">
      <c r="A132" s="16"/>
      <c r="B132" s="16"/>
      <c r="C132" s="16"/>
      <c r="D132" s="16"/>
      <c r="E132" s="16"/>
      <c r="F132" s="16"/>
      <c r="G132" s="16"/>
      <c r="H132" s="16"/>
      <c r="I132" s="16"/>
      <c r="J132" s="16"/>
      <c r="K132" s="16"/>
      <c r="L132" s="16"/>
      <c r="M132" s="16"/>
      <c r="N132" s="16"/>
      <c r="O132" s="107"/>
      <c r="P132" s="107"/>
      <c r="Q132" s="107"/>
      <c r="R132" s="147"/>
      <c r="S132" s="16"/>
      <c r="T132" s="16"/>
      <c r="U132" s="16"/>
      <c r="V132" s="16"/>
      <c r="W132" s="16"/>
      <c r="X132" s="16"/>
      <c r="Y132" s="16"/>
      <c r="Z132" s="16"/>
      <c r="AA132" s="16"/>
      <c r="AB132" s="16"/>
      <c r="AC132" s="16"/>
    </row>
    <row r="133" spans="1:29" x14ac:dyDescent="0.15">
      <c r="A133" s="16"/>
      <c r="B133" s="16"/>
      <c r="C133" s="16"/>
      <c r="D133" s="16"/>
      <c r="E133" s="16"/>
      <c r="F133" s="16"/>
      <c r="G133" s="16"/>
      <c r="H133" s="16"/>
      <c r="I133" s="16"/>
      <c r="J133" s="16"/>
      <c r="K133" s="16"/>
      <c r="L133" s="16"/>
      <c r="M133" s="16"/>
      <c r="N133" s="16"/>
      <c r="O133" s="107"/>
      <c r="P133" s="107"/>
      <c r="Q133" s="107"/>
      <c r="R133" s="147"/>
      <c r="S133" s="16"/>
      <c r="T133" s="16"/>
      <c r="U133" s="16"/>
      <c r="V133" s="16"/>
      <c r="W133" s="16"/>
      <c r="X133" s="16"/>
      <c r="Y133" s="16"/>
      <c r="Z133" s="16"/>
      <c r="AA133" s="16"/>
      <c r="AB133" s="16"/>
      <c r="AC133" s="16"/>
    </row>
    <row r="134" spans="1:29" x14ac:dyDescent="0.15">
      <c r="A134" s="16"/>
      <c r="B134" s="16"/>
      <c r="C134" s="16"/>
      <c r="D134" s="16"/>
      <c r="E134" s="16"/>
      <c r="F134" s="16"/>
      <c r="G134" s="16"/>
      <c r="H134" s="16"/>
      <c r="I134" s="16"/>
      <c r="J134" s="16"/>
      <c r="K134" s="16"/>
      <c r="L134" s="16"/>
      <c r="M134" s="16"/>
      <c r="N134" s="16"/>
      <c r="O134" s="107"/>
      <c r="P134" s="107"/>
      <c r="Q134" s="107"/>
      <c r="R134" s="147"/>
      <c r="S134" s="16"/>
      <c r="T134" s="16"/>
      <c r="U134" s="16"/>
      <c r="V134" s="16"/>
      <c r="W134" s="16"/>
      <c r="X134" s="16"/>
      <c r="Y134" s="16"/>
      <c r="Z134" s="16"/>
      <c r="AA134" s="16"/>
      <c r="AB134" s="16"/>
      <c r="AC134" s="16"/>
    </row>
    <row r="135" spans="1:29" x14ac:dyDescent="0.15">
      <c r="A135" s="16"/>
      <c r="B135" s="16"/>
      <c r="C135" s="16"/>
      <c r="D135" s="16"/>
      <c r="E135" s="16"/>
      <c r="F135" s="16"/>
      <c r="G135" s="16"/>
      <c r="H135" s="16"/>
      <c r="I135" s="16"/>
      <c r="J135" s="16"/>
      <c r="K135" s="16"/>
      <c r="L135" s="16"/>
      <c r="M135" s="16"/>
      <c r="N135" s="16"/>
      <c r="O135" s="107"/>
      <c r="P135" s="107"/>
      <c r="Q135" s="107"/>
      <c r="R135" s="147"/>
      <c r="S135" s="16"/>
      <c r="T135" s="16"/>
      <c r="U135" s="16"/>
      <c r="V135" s="16"/>
      <c r="W135" s="16"/>
      <c r="X135" s="16"/>
      <c r="Y135" s="16"/>
      <c r="Z135" s="16"/>
      <c r="AA135" s="16"/>
      <c r="AB135" s="16"/>
      <c r="AC135" s="16"/>
    </row>
    <row r="136" spans="1:29" x14ac:dyDescent="0.15">
      <c r="A136" s="16"/>
      <c r="B136" s="16"/>
      <c r="C136" s="16"/>
      <c r="D136" s="16"/>
      <c r="E136" s="16"/>
      <c r="F136" s="16"/>
      <c r="G136" s="16"/>
      <c r="H136" s="16"/>
      <c r="I136" s="16"/>
      <c r="J136" s="16"/>
      <c r="K136" s="16"/>
      <c r="L136" s="16"/>
      <c r="M136" s="16"/>
      <c r="N136" s="16"/>
      <c r="O136" s="107"/>
      <c r="P136" s="107"/>
      <c r="Q136" s="107"/>
      <c r="R136" s="147"/>
      <c r="S136" s="16"/>
      <c r="T136" s="16"/>
      <c r="U136" s="16"/>
      <c r="V136" s="16"/>
      <c r="W136" s="16"/>
      <c r="X136" s="16"/>
      <c r="Y136" s="16"/>
      <c r="Z136" s="16"/>
      <c r="AA136" s="16"/>
      <c r="AB136" s="16"/>
      <c r="AC136" s="16"/>
    </row>
    <row r="137" spans="1:29" x14ac:dyDescent="0.15">
      <c r="A137" s="16"/>
      <c r="B137" s="16"/>
      <c r="C137" s="16"/>
      <c r="D137" s="16"/>
      <c r="E137" s="16"/>
      <c r="F137" s="16"/>
      <c r="G137" s="16"/>
      <c r="H137" s="16"/>
      <c r="I137" s="16"/>
      <c r="J137" s="16"/>
      <c r="K137" s="16"/>
      <c r="L137" s="16"/>
      <c r="M137" s="16"/>
      <c r="N137" s="16"/>
      <c r="O137" s="107"/>
      <c r="P137" s="107"/>
      <c r="Q137" s="107"/>
      <c r="R137" s="147"/>
      <c r="S137" s="16"/>
      <c r="T137" s="16"/>
      <c r="U137" s="16"/>
      <c r="V137" s="16"/>
      <c r="W137" s="16"/>
      <c r="X137" s="16"/>
      <c r="Y137" s="16"/>
      <c r="Z137" s="16"/>
      <c r="AA137" s="16"/>
      <c r="AB137" s="16"/>
      <c r="AC137" s="16"/>
    </row>
    <row r="138" spans="1:29" x14ac:dyDescent="0.15">
      <c r="A138" s="16"/>
      <c r="B138" s="16"/>
      <c r="C138" s="16"/>
      <c r="D138" s="16"/>
      <c r="E138" s="16"/>
      <c r="F138" s="16"/>
      <c r="G138" s="16"/>
      <c r="H138" s="16"/>
      <c r="I138" s="16"/>
      <c r="J138" s="16"/>
      <c r="K138" s="16"/>
      <c r="L138" s="16"/>
      <c r="M138" s="16"/>
      <c r="N138" s="16"/>
      <c r="O138" s="107"/>
      <c r="P138" s="107"/>
      <c r="Q138" s="107"/>
      <c r="R138" s="147"/>
      <c r="S138" s="16"/>
      <c r="T138" s="16"/>
      <c r="U138" s="16"/>
      <c r="V138" s="16"/>
      <c r="W138" s="16"/>
      <c r="X138" s="16"/>
      <c r="Y138" s="16"/>
      <c r="Z138" s="16"/>
      <c r="AA138" s="16"/>
      <c r="AB138" s="16"/>
      <c r="AC138" s="16"/>
    </row>
    <row r="139" spans="1:29" x14ac:dyDescent="0.15">
      <c r="A139" s="16"/>
      <c r="B139" s="16"/>
      <c r="C139" s="16"/>
      <c r="D139" s="16"/>
      <c r="E139" s="16"/>
      <c r="F139" s="16"/>
      <c r="G139" s="16"/>
      <c r="H139" s="16"/>
      <c r="I139" s="16"/>
      <c r="J139" s="16"/>
      <c r="K139" s="16"/>
      <c r="L139" s="16"/>
      <c r="M139" s="16"/>
      <c r="N139" s="16"/>
      <c r="O139" s="107"/>
      <c r="P139" s="107"/>
      <c r="Q139" s="107"/>
      <c r="R139" s="147"/>
      <c r="S139" s="16"/>
      <c r="T139" s="16"/>
      <c r="U139" s="16"/>
      <c r="V139" s="16"/>
      <c r="W139" s="16"/>
      <c r="X139" s="16"/>
      <c r="Y139" s="16"/>
      <c r="Z139" s="16"/>
      <c r="AA139" s="16"/>
      <c r="AB139" s="16"/>
      <c r="AC139" s="16"/>
    </row>
    <row r="140" spans="1:29" x14ac:dyDescent="0.15">
      <c r="A140" s="16"/>
      <c r="B140" s="16"/>
      <c r="C140" s="16"/>
      <c r="D140" s="16"/>
      <c r="E140" s="16"/>
      <c r="F140" s="16"/>
      <c r="G140" s="16"/>
      <c r="H140" s="16"/>
      <c r="I140" s="16"/>
      <c r="J140" s="16"/>
      <c r="K140" s="16"/>
      <c r="L140" s="16"/>
      <c r="M140" s="16"/>
      <c r="N140" s="16"/>
      <c r="O140" s="107"/>
      <c r="P140" s="107"/>
      <c r="Q140" s="107"/>
      <c r="R140" s="147"/>
      <c r="S140" s="16"/>
      <c r="T140" s="16"/>
      <c r="U140" s="16"/>
      <c r="V140" s="16"/>
      <c r="W140" s="16"/>
      <c r="X140" s="16"/>
      <c r="Y140" s="16"/>
      <c r="Z140" s="16"/>
      <c r="AA140" s="16"/>
      <c r="AB140" s="16"/>
      <c r="AC140" s="16"/>
    </row>
    <row r="141" spans="1:29" x14ac:dyDescent="0.15">
      <c r="A141" s="16"/>
      <c r="B141" s="16"/>
      <c r="C141" s="16"/>
      <c r="D141" s="16"/>
      <c r="E141" s="16"/>
      <c r="F141" s="16"/>
      <c r="G141" s="16"/>
      <c r="H141" s="16"/>
      <c r="I141" s="16"/>
      <c r="J141" s="16"/>
      <c r="K141" s="16"/>
      <c r="L141" s="16"/>
      <c r="M141" s="16"/>
      <c r="N141" s="16"/>
      <c r="O141" s="107"/>
      <c r="P141" s="107"/>
      <c r="Q141" s="107"/>
      <c r="R141" s="147"/>
      <c r="S141" s="16"/>
      <c r="T141" s="16"/>
      <c r="U141" s="16"/>
      <c r="V141" s="16"/>
      <c r="W141" s="16"/>
      <c r="X141" s="16"/>
      <c r="Y141" s="16"/>
      <c r="Z141" s="16"/>
      <c r="AA141" s="16"/>
      <c r="AB141" s="16"/>
      <c r="AC141" s="16"/>
    </row>
    <row r="142" spans="1:29" x14ac:dyDescent="0.15">
      <c r="A142" s="16"/>
      <c r="B142" s="16"/>
      <c r="C142" s="16"/>
      <c r="D142" s="16"/>
      <c r="E142" s="16"/>
      <c r="F142" s="16"/>
      <c r="G142" s="16"/>
      <c r="H142" s="16"/>
      <c r="I142" s="16"/>
      <c r="J142" s="16"/>
      <c r="K142" s="16"/>
      <c r="L142" s="16"/>
      <c r="M142" s="16"/>
      <c r="N142" s="16"/>
      <c r="O142" s="107"/>
      <c r="P142" s="107"/>
      <c r="Q142" s="107"/>
      <c r="R142" s="147"/>
      <c r="S142" s="16"/>
      <c r="T142" s="16"/>
      <c r="U142" s="16"/>
      <c r="V142" s="16"/>
      <c r="W142" s="16"/>
      <c r="X142" s="16"/>
      <c r="Y142" s="16"/>
      <c r="Z142" s="16"/>
      <c r="AA142" s="16"/>
      <c r="AB142" s="16"/>
      <c r="AC142" s="16"/>
    </row>
    <row r="143" spans="1:29" x14ac:dyDescent="0.15">
      <c r="A143" s="16"/>
      <c r="B143" s="16"/>
      <c r="C143" s="16"/>
      <c r="D143" s="16"/>
      <c r="E143" s="16"/>
      <c r="F143" s="16"/>
      <c r="G143" s="16"/>
      <c r="H143" s="16"/>
      <c r="I143" s="16"/>
      <c r="J143" s="16"/>
      <c r="K143" s="16"/>
      <c r="L143" s="16"/>
      <c r="M143" s="16"/>
      <c r="N143" s="16"/>
      <c r="O143" s="107"/>
      <c r="P143" s="107"/>
      <c r="Q143" s="107"/>
      <c r="R143" s="147"/>
      <c r="S143" s="16"/>
      <c r="T143" s="16"/>
      <c r="U143" s="16"/>
      <c r="V143" s="16"/>
      <c r="W143" s="16"/>
      <c r="X143" s="16"/>
      <c r="Y143" s="16"/>
      <c r="Z143" s="16"/>
      <c r="AA143" s="16"/>
      <c r="AB143" s="16"/>
      <c r="AC143" s="16"/>
    </row>
    <row r="144" spans="1:29" x14ac:dyDescent="0.15">
      <c r="A144" s="16"/>
      <c r="B144" s="16"/>
      <c r="C144" s="16"/>
      <c r="D144" s="16"/>
      <c r="E144" s="16"/>
      <c r="F144" s="16"/>
      <c r="G144" s="16"/>
      <c r="H144" s="16"/>
      <c r="I144" s="16"/>
      <c r="J144" s="16"/>
      <c r="K144" s="16"/>
      <c r="L144" s="16"/>
      <c r="M144" s="16"/>
      <c r="N144" s="16"/>
      <c r="O144" s="107"/>
      <c r="P144" s="107"/>
      <c r="Q144" s="107"/>
      <c r="R144" s="147"/>
      <c r="S144" s="16"/>
      <c r="T144" s="16"/>
      <c r="U144" s="16"/>
      <c r="V144" s="16"/>
      <c r="W144" s="16"/>
      <c r="X144" s="16"/>
      <c r="Y144" s="16"/>
      <c r="Z144" s="16"/>
      <c r="AA144" s="16"/>
      <c r="AB144" s="16"/>
      <c r="AC144" s="16"/>
    </row>
    <row r="145" spans="1:29" x14ac:dyDescent="0.15">
      <c r="A145" s="16"/>
      <c r="B145" s="16"/>
      <c r="C145" s="16"/>
      <c r="D145" s="16"/>
      <c r="E145" s="16"/>
      <c r="F145" s="16"/>
      <c r="G145" s="16"/>
      <c r="H145" s="16"/>
      <c r="I145" s="16"/>
      <c r="J145" s="16"/>
      <c r="K145" s="16"/>
      <c r="L145" s="16"/>
      <c r="M145" s="16"/>
      <c r="N145" s="16"/>
      <c r="O145" s="107"/>
      <c r="P145" s="107"/>
      <c r="Q145" s="107"/>
      <c r="R145" s="147"/>
      <c r="S145" s="16"/>
      <c r="T145" s="16"/>
      <c r="U145" s="16"/>
      <c r="V145" s="16"/>
      <c r="W145" s="16"/>
      <c r="X145" s="16"/>
      <c r="Y145" s="16"/>
      <c r="Z145" s="16"/>
      <c r="AA145" s="16"/>
      <c r="AB145" s="16"/>
      <c r="AC145" s="16"/>
    </row>
    <row r="146" spans="1:29" x14ac:dyDescent="0.15">
      <c r="A146" s="16"/>
      <c r="B146" s="16"/>
      <c r="C146" s="16"/>
      <c r="D146" s="16"/>
      <c r="E146" s="16"/>
      <c r="F146" s="16"/>
      <c r="G146" s="16"/>
      <c r="H146" s="16"/>
      <c r="I146" s="16"/>
      <c r="J146" s="16"/>
      <c r="K146" s="16"/>
      <c r="L146" s="16"/>
      <c r="M146" s="16"/>
      <c r="N146" s="16"/>
      <c r="O146" s="107"/>
      <c r="P146" s="107"/>
      <c r="Q146" s="107"/>
      <c r="R146" s="147"/>
      <c r="S146" s="16"/>
      <c r="T146" s="16"/>
      <c r="U146" s="16"/>
      <c r="V146" s="16"/>
      <c r="W146" s="16"/>
      <c r="X146" s="16"/>
      <c r="Y146" s="16"/>
      <c r="Z146" s="16"/>
      <c r="AA146" s="16"/>
      <c r="AB146" s="16"/>
      <c r="AC146" s="16"/>
    </row>
    <row r="147" spans="1:29" x14ac:dyDescent="0.15">
      <c r="A147" s="16"/>
      <c r="B147" s="16"/>
      <c r="C147" s="16"/>
      <c r="D147" s="16"/>
      <c r="E147" s="16"/>
      <c r="F147" s="16"/>
      <c r="G147" s="16"/>
      <c r="H147" s="16"/>
      <c r="I147" s="16"/>
      <c r="J147" s="16"/>
      <c r="K147" s="16"/>
      <c r="L147" s="16"/>
      <c r="M147" s="16"/>
      <c r="N147" s="16"/>
      <c r="O147" s="107"/>
      <c r="P147" s="107"/>
      <c r="Q147" s="107"/>
      <c r="R147" s="147"/>
      <c r="S147" s="16"/>
      <c r="T147" s="16"/>
      <c r="U147" s="16"/>
      <c r="V147" s="16"/>
      <c r="W147" s="16"/>
      <c r="X147" s="16"/>
      <c r="Y147" s="16"/>
      <c r="Z147" s="16"/>
      <c r="AA147" s="16"/>
      <c r="AB147" s="16"/>
      <c r="AC147" s="16"/>
    </row>
    <row r="148" spans="1:29" x14ac:dyDescent="0.15">
      <c r="A148" s="16"/>
      <c r="B148" s="16"/>
      <c r="C148" s="16"/>
      <c r="D148" s="16"/>
      <c r="E148" s="16"/>
      <c r="F148" s="16"/>
      <c r="G148" s="16"/>
      <c r="H148" s="16"/>
      <c r="I148" s="16"/>
      <c r="J148" s="16"/>
      <c r="K148" s="16"/>
      <c r="L148" s="16"/>
      <c r="M148" s="16"/>
      <c r="N148" s="16"/>
      <c r="O148" s="107"/>
      <c r="P148" s="107"/>
      <c r="Q148" s="107"/>
      <c r="R148" s="147"/>
      <c r="S148" s="16"/>
      <c r="T148" s="16"/>
      <c r="U148" s="16"/>
      <c r="V148" s="16"/>
      <c r="W148" s="16"/>
      <c r="X148" s="16"/>
      <c r="Y148" s="16"/>
      <c r="Z148" s="16"/>
      <c r="AA148" s="16"/>
      <c r="AB148" s="16"/>
      <c r="AC148" s="16"/>
    </row>
    <row r="149" spans="1:29" x14ac:dyDescent="0.15">
      <c r="A149" s="16"/>
      <c r="B149" s="16"/>
      <c r="C149" s="16"/>
      <c r="D149" s="16"/>
      <c r="E149" s="16"/>
      <c r="F149" s="16"/>
      <c r="G149" s="16"/>
      <c r="H149" s="16"/>
      <c r="I149" s="16"/>
      <c r="J149" s="16"/>
      <c r="K149" s="16"/>
      <c r="L149" s="16"/>
      <c r="M149" s="16"/>
      <c r="N149" s="16"/>
      <c r="O149" s="107"/>
      <c r="P149" s="107"/>
      <c r="Q149" s="107"/>
      <c r="R149" s="147"/>
      <c r="S149" s="16"/>
      <c r="T149" s="16"/>
      <c r="U149" s="16"/>
      <c r="V149" s="16"/>
      <c r="W149" s="16"/>
      <c r="X149" s="16"/>
      <c r="Y149" s="16"/>
      <c r="Z149" s="16"/>
      <c r="AA149" s="16"/>
      <c r="AB149" s="16"/>
      <c r="AC149" s="16"/>
    </row>
    <row r="150" spans="1:29" x14ac:dyDescent="0.15">
      <c r="A150" s="16"/>
      <c r="B150" s="16"/>
      <c r="C150" s="16"/>
      <c r="D150" s="16"/>
      <c r="E150" s="16"/>
      <c r="F150" s="16"/>
      <c r="G150" s="16"/>
      <c r="H150" s="16"/>
      <c r="I150" s="16"/>
      <c r="J150" s="16"/>
      <c r="K150" s="16"/>
      <c r="L150" s="16"/>
      <c r="M150" s="16"/>
      <c r="N150" s="16"/>
      <c r="O150" s="107"/>
      <c r="P150" s="107"/>
      <c r="Q150" s="107"/>
      <c r="R150" s="147"/>
      <c r="S150" s="16"/>
      <c r="T150" s="16"/>
      <c r="U150" s="16"/>
      <c r="V150" s="16"/>
      <c r="W150" s="16"/>
      <c r="X150" s="16"/>
      <c r="Y150" s="16"/>
      <c r="Z150" s="16"/>
      <c r="AA150" s="16"/>
      <c r="AB150" s="16"/>
      <c r="AC150" s="16"/>
    </row>
    <row r="151" spans="1:29" x14ac:dyDescent="0.15">
      <c r="A151" s="16"/>
      <c r="B151" s="16"/>
      <c r="C151" s="16"/>
      <c r="D151" s="16"/>
      <c r="E151" s="16"/>
      <c r="F151" s="16"/>
      <c r="G151" s="16"/>
      <c r="H151" s="16"/>
      <c r="I151" s="16"/>
      <c r="J151" s="16"/>
      <c r="K151" s="16"/>
      <c r="L151" s="16"/>
      <c r="M151" s="16"/>
      <c r="N151" s="16"/>
      <c r="O151" s="107"/>
      <c r="P151" s="107"/>
      <c r="Q151" s="107"/>
      <c r="R151" s="147"/>
      <c r="S151" s="16"/>
      <c r="T151" s="16"/>
      <c r="U151" s="16"/>
      <c r="V151" s="16"/>
      <c r="W151" s="16"/>
      <c r="X151" s="16"/>
      <c r="Y151" s="16"/>
      <c r="Z151" s="16"/>
      <c r="AA151" s="16"/>
      <c r="AB151" s="16"/>
      <c r="AC151" s="16"/>
    </row>
    <row r="152" spans="1:29" x14ac:dyDescent="0.15">
      <c r="A152" s="16"/>
      <c r="B152" s="16"/>
      <c r="C152" s="16"/>
      <c r="D152" s="16"/>
      <c r="E152" s="16"/>
      <c r="F152" s="16"/>
      <c r="G152" s="16"/>
      <c r="H152" s="16"/>
      <c r="I152" s="16"/>
      <c r="J152" s="16"/>
      <c r="K152" s="16"/>
      <c r="L152" s="16"/>
      <c r="M152" s="16"/>
      <c r="N152" s="16"/>
      <c r="O152" s="107"/>
      <c r="P152" s="107"/>
      <c r="Q152" s="107"/>
      <c r="R152" s="147"/>
      <c r="S152" s="16"/>
      <c r="T152" s="16"/>
      <c r="U152" s="16"/>
      <c r="V152" s="16"/>
      <c r="W152" s="16"/>
      <c r="X152" s="16"/>
      <c r="Y152" s="16"/>
      <c r="Z152" s="16"/>
      <c r="AA152" s="16"/>
      <c r="AB152" s="16"/>
      <c r="AC152" s="16"/>
    </row>
    <row r="153" spans="1:29" x14ac:dyDescent="0.15">
      <c r="A153" s="16"/>
      <c r="B153" s="16"/>
      <c r="C153" s="16"/>
      <c r="D153" s="16"/>
      <c r="E153" s="16"/>
      <c r="F153" s="16"/>
      <c r="G153" s="16"/>
      <c r="H153" s="16"/>
      <c r="I153" s="16"/>
      <c r="J153" s="16"/>
      <c r="K153" s="16"/>
      <c r="L153" s="16"/>
      <c r="M153" s="16"/>
      <c r="N153" s="16"/>
      <c r="O153" s="107"/>
      <c r="P153" s="107"/>
      <c r="Q153" s="107"/>
      <c r="R153" s="147"/>
      <c r="S153" s="16"/>
      <c r="T153" s="16"/>
      <c r="U153" s="16"/>
      <c r="V153" s="16"/>
      <c r="W153" s="16"/>
      <c r="X153" s="16"/>
      <c r="Y153" s="16"/>
      <c r="Z153" s="16"/>
      <c r="AA153" s="16"/>
      <c r="AB153" s="16"/>
      <c r="AC153" s="16"/>
    </row>
    <row r="154" spans="1:29" x14ac:dyDescent="0.15">
      <c r="A154" s="16"/>
      <c r="B154" s="16"/>
      <c r="C154" s="16"/>
      <c r="D154" s="16"/>
      <c r="E154" s="16"/>
      <c r="F154" s="16"/>
      <c r="G154" s="16"/>
      <c r="H154" s="16"/>
      <c r="I154" s="16"/>
      <c r="J154" s="16"/>
      <c r="K154" s="16"/>
      <c r="L154" s="16"/>
      <c r="M154" s="16"/>
      <c r="N154" s="16"/>
      <c r="O154" s="107"/>
      <c r="P154" s="107"/>
      <c r="Q154" s="107"/>
      <c r="R154" s="147"/>
      <c r="S154" s="16"/>
      <c r="T154" s="16"/>
      <c r="U154" s="16"/>
      <c r="V154" s="16"/>
      <c r="W154" s="16"/>
      <c r="X154" s="16"/>
      <c r="Y154" s="16"/>
      <c r="Z154" s="16"/>
      <c r="AA154" s="16"/>
      <c r="AB154" s="16"/>
      <c r="AC154" s="16"/>
    </row>
    <row r="155" spans="1:29" x14ac:dyDescent="0.15">
      <c r="A155" s="16"/>
      <c r="B155" s="16"/>
      <c r="C155" s="16"/>
      <c r="D155" s="16"/>
      <c r="E155" s="16"/>
      <c r="F155" s="16"/>
      <c r="G155" s="16"/>
      <c r="H155" s="16"/>
      <c r="I155" s="16"/>
      <c r="J155" s="16"/>
      <c r="K155" s="16"/>
      <c r="L155" s="16"/>
      <c r="M155" s="16"/>
      <c r="N155" s="16"/>
      <c r="O155" s="107"/>
      <c r="P155" s="107"/>
      <c r="Q155" s="107"/>
      <c r="R155" s="147"/>
      <c r="S155" s="16"/>
      <c r="T155" s="16"/>
      <c r="U155" s="16"/>
      <c r="V155" s="16"/>
      <c r="W155" s="16"/>
      <c r="X155" s="16"/>
      <c r="Y155" s="16"/>
      <c r="Z155" s="16"/>
      <c r="AA155" s="16"/>
      <c r="AB155" s="16"/>
      <c r="AC155" s="16"/>
    </row>
    <row r="156" spans="1:29" x14ac:dyDescent="0.15">
      <c r="A156" s="16"/>
      <c r="B156" s="16"/>
      <c r="C156" s="16"/>
      <c r="D156" s="16"/>
      <c r="E156" s="16"/>
      <c r="F156" s="16"/>
      <c r="G156" s="16"/>
      <c r="H156" s="16"/>
      <c r="I156" s="16"/>
      <c r="J156" s="16"/>
      <c r="K156" s="16"/>
      <c r="L156" s="16"/>
      <c r="M156" s="16"/>
      <c r="N156" s="16"/>
      <c r="O156" s="107"/>
      <c r="P156" s="107"/>
      <c r="Q156" s="107"/>
      <c r="R156" s="147"/>
      <c r="S156" s="16"/>
      <c r="T156" s="16"/>
      <c r="U156" s="16"/>
      <c r="V156" s="16"/>
      <c r="W156" s="16"/>
      <c r="X156" s="16"/>
      <c r="Y156" s="16"/>
      <c r="Z156" s="16"/>
      <c r="AA156" s="16"/>
      <c r="AB156" s="16"/>
      <c r="AC156" s="16"/>
    </row>
    <row r="157" spans="1:29" x14ac:dyDescent="0.15">
      <c r="A157" s="16"/>
      <c r="B157" s="16"/>
      <c r="C157" s="16"/>
      <c r="D157" s="16"/>
      <c r="E157" s="16"/>
      <c r="F157" s="16"/>
      <c r="G157" s="16"/>
      <c r="H157" s="16"/>
      <c r="I157" s="16"/>
      <c r="J157" s="16"/>
      <c r="K157" s="16"/>
      <c r="L157" s="16"/>
      <c r="M157" s="16"/>
      <c r="N157" s="16"/>
      <c r="O157" s="107"/>
      <c r="P157" s="107"/>
      <c r="Q157" s="107"/>
      <c r="R157" s="147"/>
      <c r="S157" s="16"/>
      <c r="T157" s="16"/>
      <c r="U157" s="16"/>
      <c r="V157" s="16"/>
      <c r="W157" s="16"/>
      <c r="X157" s="16"/>
      <c r="Y157" s="16"/>
      <c r="Z157" s="16"/>
      <c r="AA157" s="16"/>
      <c r="AB157" s="16"/>
      <c r="AC157" s="16"/>
    </row>
    <row r="158" spans="1:29" x14ac:dyDescent="0.15">
      <c r="A158" s="16"/>
      <c r="B158" s="16"/>
      <c r="C158" s="16"/>
      <c r="D158" s="16"/>
      <c r="E158" s="16"/>
      <c r="F158" s="16"/>
      <c r="G158" s="16"/>
      <c r="H158" s="16"/>
      <c r="I158" s="16"/>
      <c r="J158" s="16"/>
      <c r="K158" s="16"/>
      <c r="L158" s="16"/>
      <c r="M158" s="16"/>
      <c r="N158" s="16"/>
      <c r="O158" s="107"/>
      <c r="P158" s="107"/>
      <c r="Q158" s="107"/>
      <c r="R158" s="147"/>
      <c r="S158" s="16"/>
      <c r="T158" s="16"/>
      <c r="U158" s="16"/>
      <c r="V158" s="16"/>
      <c r="W158" s="16"/>
      <c r="X158" s="16"/>
      <c r="Y158" s="16"/>
      <c r="Z158" s="16"/>
      <c r="AA158" s="16"/>
      <c r="AB158" s="16"/>
      <c r="AC158" s="16"/>
    </row>
    <row r="159" spans="1:29" x14ac:dyDescent="0.15">
      <c r="A159" s="16"/>
      <c r="B159" s="16"/>
      <c r="C159" s="16"/>
      <c r="D159" s="16"/>
      <c r="E159" s="16"/>
      <c r="F159" s="16"/>
      <c r="G159" s="16"/>
      <c r="H159" s="16"/>
      <c r="I159" s="16"/>
      <c r="J159" s="16"/>
      <c r="K159" s="16"/>
      <c r="L159" s="16"/>
      <c r="M159" s="16"/>
      <c r="N159" s="16"/>
      <c r="O159" s="107"/>
      <c r="P159" s="107"/>
      <c r="Q159" s="107"/>
      <c r="R159" s="147"/>
      <c r="S159" s="16"/>
      <c r="T159" s="16"/>
      <c r="U159" s="16"/>
      <c r="V159" s="16"/>
      <c r="W159" s="16"/>
      <c r="X159" s="16"/>
      <c r="Y159" s="16"/>
      <c r="Z159" s="16"/>
      <c r="AA159" s="16"/>
      <c r="AB159" s="16"/>
      <c r="AC159" s="16"/>
    </row>
    <row r="160" spans="1:29" x14ac:dyDescent="0.15">
      <c r="A160" s="16"/>
      <c r="B160" s="16"/>
      <c r="C160" s="16"/>
      <c r="D160" s="16"/>
      <c r="E160" s="16"/>
      <c r="F160" s="16"/>
      <c r="G160" s="16"/>
      <c r="H160" s="16"/>
      <c r="I160" s="16"/>
      <c r="J160" s="16"/>
      <c r="K160" s="16"/>
      <c r="L160" s="16"/>
      <c r="M160" s="16"/>
      <c r="N160" s="16"/>
      <c r="O160" s="107"/>
      <c r="P160" s="107"/>
      <c r="Q160" s="107"/>
      <c r="R160" s="147"/>
      <c r="S160" s="16"/>
      <c r="T160" s="16"/>
      <c r="U160" s="16"/>
      <c r="V160" s="16"/>
      <c r="W160" s="16"/>
      <c r="X160" s="16"/>
      <c r="Y160" s="16"/>
      <c r="Z160" s="16"/>
      <c r="AA160" s="16"/>
      <c r="AB160" s="16"/>
      <c r="AC160" s="16"/>
    </row>
    <row r="161" spans="1:29" x14ac:dyDescent="0.15">
      <c r="A161" s="16"/>
      <c r="B161" s="16"/>
      <c r="C161" s="16"/>
      <c r="D161" s="16"/>
      <c r="E161" s="16"/>
      <c r="F161" s="16"/>
      <c r="G161" s="16"/>
      <c r="H161" s="16"/>
      <c r="I161" s="16"/>
      <c r="J161" s="16"/>
      <c r="K161" s="16"/>
      <c r="L161" s="16"/>
      <c r="M161" s="16"/>
      <c r="N161" s="16"/>
      <c r="O161" s="107"/>
      <c r="P161" s="107"/>
      <c r="Q161" s="107"/>
      <c r="R161" s="147"/>
      <c r="S161" s="16"/>
      <c r="T161" s="16"/>
      <c r="U161" s="16"/>
      <c r="V161" s="16"/>
      <c r="W161" s="16"/>
      <c r="X161" s="16"/>
      <c r="Y161" s="16"/>
      <c r="Z161" s="16"/>
      <c r="AA161" s="16"/>
      <c r="AB161" s="16"/>
      <c r="AC161" s="16"/>
    </row>
    <row r="162" spans="1:29" x14ac:dyDescent="0.15">
      <c r="A162" s="16"/>
      <c r="B162" s="16"/>
      <c r="C162" s="16"/>
      <c r="D162" s="16"/>
      <c r="E162" s="16"/>
      <c r="F162" s="16"/>
      <c r="G162" s="16"/>
      <c r="H162" s="16"/>
      <c r="I162" s="16"/>
      <c r="J162" s="16"/>
      <c r="K162" s="16"/>
      <c r="L162" s="16"/>
      <c r="M162" s="16"/>
      <c r="N162" s="16"/>
      <c r="O162" s="107"/>
      <c r="P162" s="107"/>
      <c r="Q162" s="107"/>
      <c r="R162" s="147"/>
      <c r="S162" s="16"/>
      <c r="T162" s="16"/>
      <c r="U162" s="16"/>
      <c r="V162" s="16"/>
      <c r="W162" s="16"/>
      <c r="X162" s="16"/>
      <c r="Y162" s="16"/>
      <c r="Z162" s="16"/>
      <c r="AA162" s="16"/>
      <c r="AB162" s="16"/>
      <c r="AC162" s="16"/>
    </row>
    <row r="163" spans="1:29" x14ac:dyDescent="0.15">
      <c r="A163" s="16"/>
      <c r="B163" s="16"/>
      <c r="C163" s="16"/>
      <c r="D163" s="16"/>
      <c r="E163" s="16"/>
      <c r="F163" s="16"/>
      <c r="G163" s="16"/>
      <c r="H163" s="16"/>
      <c r="I163" s="16"/>
      <c r="J163" s="16"/>
      <c r="K163" s="16"/>
      <c r="L163" s="16"/>
      <c r="M163" s="16"/>
      <c r="N163" s="16"/>
      <c r="O163" s="107"/>
      <c r="P163" s="107"/>
      <c r="Q163" s="107"/>
      <c r="R163" s="147"/>
      <c r="S163" s="16"/>
      <c r="T163" s="16"/>
      <c r="U163" s="16"/>
      <c r="V163" s="16"/>
      <c r="W163" s="16"/>
      <c r="X163" s="16"/>
      <c r="Y163" s="16"/>
      <c r="Z163" s="16"/>
      <c r="AA163" s="16"/>
      <c r="AB163" s="16"/>
      <c r="AC163" s="16"/>
    </row>
    <row r="164" spans="1:29" x14ac:dyDescent="0.15">
      <c r="A164" s="16"/>
      <c r="B164" s="16"/>
      <c r="C164" s="16"/>
      <c r="D164" s="16"/>
      <c r="E164" s="16"/>
      <c r="F164" s="16"/>
      <c r="G164" s="16"/>
      <c r="H164" s="16"/>
      <c r="I164" s="16"/>
      <c r="J164" s="16"/>
      <c r="K164" s="16"/>
      <c r="L164" s="16"/>
      <c r="M164" s="16"/>
      <c r="N164" s="16"/>
      <c r="O164" s="107"/>
      <c r="P164" s="107"/>
      <c r="Q164" s="107"/>
      <c r="R164" s="147"/>
      <c r="S164" s="16"/>
      <c r="T164" s="16"/>
      <c r="U164" s="16"/>
      <c r="V164" s="16"/>
      <c r="W164" s="16"/>
      <c r="X164" s="16"/>
      <c r="Y164" s="16"/>
      <c r="Z164" s="16"/>
      <c r="AA164" s="16"/>
      <c r="AB164" s="16"/>
      <c r="AC164" s="16"/>
    </row>
    <row r="165" spans="1:29" x14ac:dyDescent="0.15">
      <c r="A165" s="16"/>
      <c r="B165" s="16"/>
      <c r="C165" s="16"/>
      <c r="D165" s="16"/>
      <c r="E165" s="16"/>
      <c r="F165" s="16"/>
      <c r="G165" s="16"/>
      <c r="H165" s="16"/>
      <c r="I165" s="16"/>
      <c r="J165" s="16"/>
      <c r="K165" s="16"/>
      <c r="L165" s="16"/>
      <c r="M165" s="16"/>
      <c r="N165" s="16"/>
      <c r="O165" s="107"/>
      <c r="P165" s="107"/>
      <c r="Q165" s="107"/>
      <c r="R165" s="147"/>
      <c r="S165" s="16"/>
      <c r="T165" s="16"/>
      <c r="U165" s="16"/>
      <c r="V165" s="16"/>
      <c r="W165" s="16"/>
      <c r="X165" s="16"/>
      <c r="Y165" s="16"/>
      <c r="Z165" s="16"/>
      <c r="AA165" s="16"/>
      <c r="AB165" s="16"/>
      <c r="AC165" s="16"/>
    </row>
    <row r="166" spans="1:29" x14ac:dyDescent="0.15">
      <c r="A166" s="16"/>
      <c r="B166" s="16"/>
      <c r="C166" s="16"/>
      <c r="D166" s="16"/>
      <c r="E166" s="16"/>
      <c r="F166" s="16"/>
      <c r="G166" s="16"/>
      <c r="H166" s="16"/>
      <c r="I166" s="16"/>
      <c r="J166" s="16"/>
      <c r="K166" s="16"/>
      <c r="L166" s="16"/>
      <c r="M166" s="16"/>
      <c r="N166" s="16"/>
      <c r="O166" s="107"/>
      <c r="P166" s="107"/>
      <c r="Q166" s="107"/>
      <c r="R166" s="147"/>
      <c r="S166" s="16"/>
      <c r="T166" s="16"/>
      <c r="U166" s="16"/>
      <c r="V166" s="16"/>
      <c r="W166" s="16"/>
      <c r="X166" s="16"/>
      <c r="Y166" s="16"/>
      <c r="Z166" s="16"/>
      <c r="AA166" s="16"/>
      <c r="AB166" s="16"/>
      <c r="AC166" s="16"/>
    </row>
    <row r="167" spans="1:29" x14ac:dyDescent="0.15">
      <c r="A167" s="16"/>
      <c r="B167" s="16"/>
      <c r="C167" s="16"/>
      <c r="D167" s="16"/>
      <c r="E167" s="16"/>
      <c r="F167" s="16"/>
      <c r="G167" s="16"/>
      <c r="H167" s="16"/>
      <c r="I167" s="16"/>
      <c r="J167" s="16"/>
      <c r="K167" s="16"/>
      <c r="L167" s="16"/>
      <c r="M167" s="16"/>
      <c r="N167" s="16"/>
      <c r="O167" s="107"/>
      <c r="P167" s="107"/>
      <c r="Q167" s="107"/>
      <c r="R167" s="147"/>
      <c r="S167" s="16"/>
      <c r="T167" s="16"/>
      <c r="U167" s="16"/>
      <c r="V167" s="16"/>
      <c r="W167" s="16"/>
      <c r="X167" s="16"/>
      <c r="Y167" s="16"/>
      <c r="Z167" s="16"/>
      <c r="AA167" s="16"/>
      <c r="AB167" s="16"/>
      <c r="AC167" s="16"/>
    </row>
    <row r="168" spans="1:29" x14ac:dyDescent="0.15">
      <c r="A168" s="16"/>
      <c r="B168" s="16"/>
      <c r="C168" s="16"/>
      <c r="D168" s="16"/>
      <c r="E168" s="16"/>
      <c r="F168" s="16"/>
      <c r="G168" s="16"/>
      <c r="H168" s="16"/>
      <c r="I168" s="16"/>
      <c r="J168" s="16"/>
      <c r="K168" s="16"/>
      <c r="L168" s="16"/>
      <c r="M168" s="16"/>
      <c r="N168" s="16"/>
      <c r="O168" s="107"/>
      <c r="P168" s="107"/>
      <c r="Q168" s="107"/>
      <c r="R168" s="147"/>
      <c r="S168" s="16"/>
      <c r="T168" s="16"/>
      <c r="U168" s="16"/>
      <c r="V168" s="16"/>
      <c r="W168" s="16"/>
      <c r="X168" s="16"/>
      <c r="Y168" s="16"/>
      <c r="Z168" s="16"/>
      <c r="AA168" s="16"/>
      <c r="AB168" s="16"/>
      <c r="AC168" s="16"/>
    </row>
    <row r="169" spans="1:29" x14ac:dyDescent="0.15">
      <c r="A169" s="16"/>
      <c r="B169" s="16"/>
      <c r="C169" s="16"/>
      <c r="D169" s="16"/>
      <c r="E169" s="16"/>
      <c r="F169" s="16"/>
      <c r="G169" s="16"/>
      <c r="H169" s="16"/>
      <c r="I169" s="16"/>
      <c r="J169" s="16"/>
      <c r="K169" s="16"/>
      <c r="L169" s="16"/>
      <c r="M169" s="16"/>
      <c r="N169" s="16"/>
      <c r="O169" s="107"/>
      <c r="P169" s="107"/>
      <c r="Q169" s="107"/>
      <c r="R169" s="147"/>
      <c r="S169" s="16"/>
      <c r="T169" s="16"/>
      <c r="U169" s="16"/>
      <c r="V169" s="16"/>
      <c r="W169" s="16"/>
      <c r="X169" s="16"/>
      <c r="Y169" s="16"/>
      <c r="Z169" s="16"/>
      <c r="AA169" s="16"/>
      <c r="AB169" s="16"/>
      <c r="AC169" s="16"/>
    </row>
    <row r="170" spans="1:29" x14ac:dyDescent="0.15">
      <c r="A170" s="16"/>
      <c r="B170" s="16"/>
      <c r="C170" s="16"/>
      <c r="D170" s="16"/>
      <c r="E170" s="16"/>
      <c r="F170" s="16"/>
      <c r="G170" s="16"/>
      <c r="H170" s="16"/>
      <c r="I170" s="16"/>
      <c r="J170" s="16"/>
      <c r="K170" s="16"/>
      <c r="L170" s="16"/>
      <c r="M170" s="16"/>
      <c r="N170" s="16"/>
      <c r="O170" s="107"/>
      <c r="P170" s="107"/>
      <c r="Q170" s="107"/>
      <c r="R170" s="147"/>
      <c r="S170" s="16"/>
      <c r="T170" s="16"/>
      <c r="U170" s="16"/>
      <c r="V170" s="16"/>
      <c r="W170" s="16"/>
      <c r="X170" s="16"/>
      <c r="Y170" s="16"/>
      <c r="Z170" s="16"/>
      <c r="AA170" s="16"/>
      <c r="AB170" s="16"/>
      <c r="AC170" s="16"/>
    </row>
    <row r="171" spans="1:29" x14ac:dyDescent="0.15">
      <c r="A171" s="16"/>
      <c r="B171" s="16"/>
      <c r="C171" s="16"/>
      <c r="D171" s="16"/>
      <c r="E171" s="16"/>
      <c r="F171" s="16"/>
      <c r="G171" s="16"/>
      <c r="H171" s="16"/>
      <c r="I171" s="16"/>
      <c r="J171" s="16"/>
      <c r="K171" s="16"/>
      <c r="L171" s="16"/>
      <c r="M171" s="16"/>
      <c r="N171" s="16"/>
      <c r="O171" s="107"/>
      <c r="P171" s="107"/>
      <c r="Q171" s="107"/>
      <c r="R171" s="147"/>
      <c r="S171" s="16"/>
      <c r="T171" s="16"/>
      <c r="U171" s="16"/>
      <c r="V171" s="16"/>
      <c r="W171" s="16"/>
      <c r="X171" s="16"/>
      <c r="Y171" s="16"/>
      <c r="Z171" s="16"/>
      <c r="AA171" s="16"/>
      <c r="AB171" s="16"/>
      <c r="AC171" s="16"/>
    </row>
    <row r="172" spans="1:29" x14ac:dyDescent="0.15">
      <c r="A172" s="16"/>
      <c r="B172" s="16"/>
      <c r="C172" s="16"/>
      <c r="D172" s="16"/>
      <c r="E172" s="16"/>
      <c r="F172" s="16"/>
      <c r="G172" s="16"/>
      <c r="H172" s="16"/>
      <c r="I172" s="16"/>
      <c r="J172" s="16"/>
      <c r="K172" s="16"/>
      <c r="L172" s="16"/>
      <c r="M172" s="16"/>
      <c r="N172" s="16"/>
      <c r="O172" s="107"/>
      <c r="P172" s="107"/>
      <c r="Q172" s="107"/>
      <c r="R172" s="147"/>
      <c r="S172" s="16"/>
      <c r="T172" s="16"/>
      <c r="U172" s="16"/>
      <c r="V172" s="16"/>
      <c r="W172" s="16"/>
      <c r="X172" s="16"/>
      <c r="Y172" s="16"/>
      <c r="Z172" s="16"/>
      <c r="AA172" s="16"/>
      <c r="AB172" s="16"/>
      <c r="AC172" s="16"/>
    </row>
    <row r="173" spans="1:29" x14ac:dyDescent="0.15">
      <c r="A173" s="16"/>
      <c r="B173" s="16"/>
      <c r="C173" s="16"/>
      <c r="D173" s="16"/>
      <c r="E173" s="16"/>
      <c r="F173" s="16"/>
      <c r="G173" s="16"/>
      <c r="H173" s="16"/>
      <c r="I173" s="16"/>
      <c r="J173" s="16"/>
      <c r="K173" s="16"/>
      <c r="L173" s="16"/>
      <c r="M173" s="16"/>
      <c r="N173" s="16"/>
      <c r="O173" s="107"/>
      <c r="P173" s="107"/>
      <c r="Q173" s="107"/>
      <c r="R173" s="147"/>
      <c r="S173" s="16"/>
      <c r="T173" s="16"/>
      <c r="U173" s="16"/>
      <c r="V173" s="16"/>
      <c r="W173" s="16"/>
      <c r="X173" s="16"/>
      <c r="Y173" s="16"/>
      <c r="Z173" s="16"/>
      <c r="AA173" s="16"/>
      <c r="AB173" s="16"/>
      <c r="AC173" s="16"/>
    </row>
    <row r="174" spans="1:29" x14ac:dyDescent="0.15">
      <c r="A174" s="16"/>
      <c r="B174" s="16"/>
      <c r="C174" s="16"/>
      <c r="D174" s="16"/>
      <c r="E174" s="16"/>
      <c r="F174" s="16"/>
      <c r="G174" s="16"/>
      <c r="H174" s="16"/>
      <c r="I174" s="16"/>
      <c r="J174" s="16"/>
      <c r="K174" s="16"/>
      <c r="L174" s="16"/>
      <c r="M174" s="16"/>
      <c r="N174" s="16"/>
      <c r="O174" s="107"/>
      <c r="P174" s="107"/>
      <c r="Q174" s="107"/>
      <c r="R174" s="147"/>
      <c r="S174" s="16"/>
      <c r="T174" s="16"/>
      <c r="U174" s="16"/>
      <c r="V174" s="16"/>
      <c r="W174" s="16"/>
      <c r="X174" s="16"/>
      <c r="Y174" s="16"/>
      <c r="Z174" s="16"/>
      <c r="AA174" s="16"/>
      <c r="AB174" s="16"/>
      <c r="AC174" s="16"/>
    </row>
    <row r="175" spans="1:29" x14ac:dyDescent="0.15">
      <c r="A175" s="16"/>
      <c r="B175" s="16"/>
      <c r="C175" s="16"/>
      <c r="D175" s="16"/>
      <c r="E175" s="16"/>
      <c r="F175" s="16"/>
      <c r="G175" s="16"/>
      <c r="H175" s="16"/>
      <c r="I175" s="16"/>
      <c r="J175" s="16"/>
      <c r="K175" s="16"/>
      <c r="L175" s="16"/>
      <c r="M175" s="16"/>
      <c r="N175" s="16"/>
      <c r="O175" s="107"/>
      <c r="P175" s="107"/>
      <c r="Q175" s="107"/>
      <c r="R175" s="147"/>
      <c r="S175" s="16"/>
      <c r="T175" s="16"/>
      <c r="U175" s="16"/>
      <c r="V175" s="16"/>
      <c r="W175" s="16"/>
      <c r="X175" s="16"/>
      <c r="Y175" s="16"/>
      <c r="Z175" s="16"/>
      <c r="AA175" s="16"/>
      <c r="AB175" s="16"/>
      <c r="AC175" s="16"/>
    </row>
    <row r="176" spans="1:29" x14ac:dyDescent="0.15">
      <c r="A176" s="16"/>
      <c r="B176" s="16"/>
      <c r="C176" s="16"/>
      <c r="D176" s="16"/>
      <c r="E176" s="16"/>
      <c r="F176" s="16"/>
      <c r="G176" s="16"/>
      <c r="H176" s="16"/>
      <c r="I176" s="16"/>
      <c r="J176" s="16"/>
      <c r="K176" s="16"/>
      <c r="L176" s="16"/>
      <c r="M176" s="16"/>
      <c r="N176" s="16"/>
      <c r="O176" s="107"/>
      <c r="P176" s="107"/>
      <c r="Q176" s="107"/>
      <c r="R176" s="147"/>
      <c r="S176" s="16"/>
      <c r="T176" s="16"/>
      <c r="U176" s="16"/>
      <c r="V176" s="16"/>
      <c r="W176" s="16"/>
      <c r="X176" s="16"/>
      <c r="Y176" s="16"/>
      <c r="Z176" s="16"/>
      <c r="AA176" s="16"/>
      <c r="AB176" s="16"/>
      <c r="AC176" s="16"/>
    </row>
    <row r="177" spans="1:29" x14ac:dyDescent="0.15">
      <c r="A177" s="16"/>
      <c r="B177" s="16"/>
      <c r="C177" s="16"/>
      <c r="D177" s="16"/>
      <c r="E177" s="16"/>
      <c r="F177" s="16"/>
      <c r="G177" s="16"/>
      <c r="H177" s="16"/>
      <c r="I177" s="16"/>
      <c r="J177" s="16"/>
      <c r="K177" s="16"/>
      <c r="L177" s="16"/>
      <c r="M177" s="16"/>
      <c r="N177" s="16"/>
      <c r="O177" s="107"/>
      <c r="P177" s="107"/>
      <c r="Q177" s="107"/>
      <c r="R177" s="147"/>
      <c r="S177" s="16"/>
      <c r="T177" s="16"/>
      <c r="U177" s="16"/>
      <c r="V177" s="16"/>
      <c r="W177" s="16"/>
      <c r="X177" s="16"/>
      <c r="Y177" s="16"/>
      <c r="Z177" s="16"/>
      <c r="AA177" s="16"/>
      <c r="AB177" s="16"/>
      <c r="AC177" s="16"/>
    </row>
    <row r="178" spans="1:29" x14ac:dyDescent="0.15">
      <c r="A178" s="16"/>
      <c r="B178" s="16"/>
      <c r="C178" s="16"/>
      <c r="D178" s="16"/>
      <c r="E178" s="16"/>
      <c r="F178" s="16"/>
      <c r="G178" s="16"/>
      <c r="H178" s="16"/>
      <c r="I178" s="16"/>
      <c r="J178" s="16"/>
      <c r="K178" s="16"/>
      <c r="L178" s="16"/>
      <c r="M178" s="16"/>
      <c r="N178" s="16"/>
      <c r="O178" s="107"/>
      <c r="P178" s="107"/>
      <c r="Q178" s="107"/>
      <c r="R178" s="147"/>
      <c r="S178" s="16"/>
      <c r="T178" s="16"/>
      <c r="U178" s="16"/>
      <c r="V178" s="16"/>
      <c r="W178" s="16"/>
      <c r="X178" s="16"/>
      <c r="Y178" s="16"/>
      <c r="Z178" s="16"/>
      <c r="AA178" s="16"/>
      <c r="AB178" s="16"/>
      <c r="AC178" s="16"/>
    </row>
    <row r="179" spans="1:29" x14ac:dyDescent="0.15">
      <c r="A179" s="16"/>
      <c r="B179" s="16"/>
      <c r="C179" s="16"/>
      <c r="D179" s="16"/>
      <c r="E179" s="16"/>
      <c r="F179" s="16"/>
      <c r="G179" s="16"/>
      <c r="H179" s="16"/>
      <c r="I179" s="16"/>
      <c r="J179" s="16"/>
      <c r="K179" s="16"/>
      <c r="L179" s="16"/>
      <c r="M179" s="16"/>
      <c r="N179" s="16"/>
      <c r="O179" s="107"/>
      <c r="P179" s="107"/>
      <c r="Q179" s="107"/>
      <c r="R179" s="147"/>
      <c r="S179" s="16"/>
      <c r="T179" s="16"/>
      <c r="U179" s="16"/>
      <c r="V179" s="16"/>
      <c r="W179" s="16"/>
      <c r="X179" s="16"/>
      <c r="Y179" s="16"/>
      <c r="Z179" s="16"/>
      <c r="AA179" s="16"/>
      <c r="AB179" s="16"/>
      <c r="AC179" s="16"/>
    </row>
    <row r="180" spans="1:29" x14ac:dyDescent="0.15">
      <c r="A180" s="16"/>
      <c r="B180" s="16"/>
      <c r="C180" s="16"/>
      <c r="D180" s="16"/>
      <c r="E180" s="16"/>
      <c r="F180" s="16"/>
      <c r="G180" s="16"/>
      <c r="H180" s="16"/>
      <c r="I180" s="16"/>
      <c r="J180" s="16"/>
      <c r="K180" s="16"/>
      <c r="L180" s="16"/>
      <c r="M180" s="16"/>
      <c r="N180" s="16"/>
      <c r="O180" s="107"/>
      <c r="P180" s="107"/>
      <c r="Q180" s="107"/>
      <c r="R180" s="147"/>
      <c r="S180" s="16"/>
      <c r="T180" s="16"/>
      <c r="U180" s="16"/>
      <c r="V180" s="16"/>
      <c r="W180" s="16"/>
      <c r="X180" s="16"/>
      <c r="Y180" s="16"/>
      <c r="Z180" s="16"/>
      <c r="AA180" s="16"/>
      <c r="AB180" s="16"/>
      <c r="AC180" s="16"/>
    </row>
    <row r="181" spans="1:29" x14ac:dyDescent="0.15">
      <c r="A181" s="16"/>
      <c r="B181" s="16"/>
      <c r="C181" s="16"/>
      <c r="D181" s="16"/>
      <c r="E181" s="16"/>
      <c r="F181" s="16"/>
      <c r="G181" s="16"/>
      <c r="H181" s="16"/>
      <c r="I181" s="16"/>
      <c r="J181" s="16"/>
      <c r="K181" s="16"/>
      <c r="L181" s="16"/>
      <c r="M181" s="16"/>
      <c r="N181" s="16"/>
      <c r="O181" s="107"/>
      <c r="P181" s="107"/>
      <c r="Q181" s="107"/>
      <c r="R181" s="147"/>
      <c r="S181" s="16"/>
      <c r="T181" s="16"/>
      <c r="U181" s="16"/>
      <c r="V181" s="16"/>
      <c r="W181" s="16"/>
      <c r="X181" s="16"/>
      <c r="Y181" s="16"/>
      <c r="Z181" s="16"/>
      <c r="AA181" s="16"/>
      <c r="AB181" s="16"/>
      <c r="AC181" s="16"/>
    </row>
    <row r="182" spans="1:29" x14ac:dyDescent="0.15">
      <c r="A182" s="16"/>
      <c r="B182" s="16"/>
      <c r="C182" s="16"/>
      <c r="D182" s="16"/>
      <c r="E182" s="16"/>
      <c r="F182" s="16"/>
      <c r="G182" s="16"/>
      <c r="H182" s="16"/>
      <c r="I182" s="16"/>
      <c r="J182" s="16"/>
      <c r="K182" s="16"/>
      <c r="L182" s="16"/>
      <c r="M182" s="16"/>
      <c r="N182" s="16"/>
      <c r="O182" s="107"/>
      <c r="P182" s="107"/>
      <c r="Q182" s="107"/>
      <c r="R182" s="147"/>
      <c r="S182" s="16"/>
      <c r="T182" s="16"/>
      <c r="U182" s="16"/>
      <c r="V182" s="16"/>
      <c r="W182" s="16"/>
      <c r="X182" s="16"/>
      <c r="Y182" s="16"/>
      <c r="Z182" s="16"/>
      <c r="AA182" s="16"/>
      <c r="AB182" s="16"/>
      <c r="AC182" s="16"/>
    </row>
    <row r="183" spans="1:29" x14ac:dyDescent="0.15">
      <c r="A183" s="16"/>
      <c r="B183" s="16"/>
      <c r="C183" s="16"/>
      <c r="D183" s="16"/>
      <c r="E183" s="16"/>
      <c r="F183" s="16"/>
      <c r="G183" s="16"/>
      <c r="H183" s="16"/>
      <c r="I183" s="16"/>
      <c r="J183" s="16"/>
      <c r="K183" s="16"/>
      <c r="L183" s="16"/>
      <c r="M183" s="16"/>
      <c r="N183" s="16"/>
      <c r="O183" s="107"/>
      <c r="P183" s="107"/>
      <c r="Q183" s="107"/>
      <c r="R183" s="147"/>
      <c r="S183" s="16"/>
      <c r="T183" s="16"/>
      <c r="U183" s="16"/>
      <c r="V183" s="16"/>
      <c r="W183" s="16"/>
      <c r="X183" s="16"/>
      <c r="Y183" s="16"/>
      <c r="Z183" s="16"/>
      <c r="AA183" s="16"/>
      <c r="AB183" s="16"/>
      <c r="AC183" s="16"/>
    </row>
    <row r="184" spans="1:29" x14ac:dyDescent="0.15">
      <c r="A184" s="16"/>
      <c r="B184" s="16"/>
      <c r="C184" s="16"/>
      <c r="D184" s="16"/>
      <c r="E184" s="16"/>
      <c r="F184" s="16"/>
      <c r="G184" s="16"/>
      <c r="H184" s="16"/>
      <c r="I184" s="16"/>
      <c r="J184" s="16"/>
      <c r="K184" s="16"/>
      <c r="L184" s="16"/>
      <c r="M184" s="16"/>
      <c r="N184" s="16"/>
      <c r="O184" s="107"/>
      <c r="P184" s="107"/>
      <c r="Q184" s="107"/>
      <c r="R184" s="147"/>
      <c r="S184" s="16"/>
      <c r="T184" s="16"/>
      <c r="U184" s="16"/>
      <c r="V184" s="16"/>
      <c r="W184" s="16"/>
      <c r="X184" s="16"/>
      <c r="Y184" s="16"/>
      <c r="Z184" s="16"/>
      <c r="AA184" s="16"/>
      <c r="AB184" s="16"/>
      <c r="AC184" s="16"/>
    </row>
    <row r="185" spans="1:29" x14ac:dyDescent="0.15">
      <c r="A185" s="16"/>
      <c r="B185" s="16"/>
      <c r="C185" s="16"/>
      <c r="D185" s="16"/>
      <c r="E185" s="16"/>
      <c r="F185" s="16"/>
      <c r="G185" s="16"/>
      <c r="H185" s="16"/>
      <c r="I185" s="16"/>
      <c r="J185" s="16"/>
      <c r="K185" s="16"/>
      <c r="L185" s="16"/>
      <c r="M185" s="16"/>
      <c r="N185" s="16"/>
      <c r="O185" s="107"/>
      <c r="P185" s="107"/>
      <c r="Q185" s="107"/>
      <c r="R185" s="147"/>
      <c r="S185" s="16"/>
      <c r="T185" s="16"/>
      <c r="U185" s="16"/>
      <c r="V185" s="16"/>
      <c r="W185" s="16"/>
      <c r="X185" s="16"/>
      <c r="Y185" s="16"/>
      <c r="Z185" s="16"/>
      <c r="AA185" s="16"/>
      <c r="AB185" s="16"/>
      <c r="AC185" s="16"/>
    </row>
    <row r="186" spans="1:29" x14ac:dyDescent="0.15">
      <c r="A186" s="16"/>
      <c r="B186" s="16"/>
      <c r="C186" s="16"/>
      <c r="D186" s="16"/>
      <c r="E186" s="16"/>
      <c r="F186" s="16"/>
      <c r="G186" s="16"/>
      <c r="H186" s="16"/>
      <c r="I186" s="16"/>
      <c r="J186" s="16"/>
      <c r="K186" s="16"/>
      <c r="L186" s="16"/>
      <c r="M186" s="16"/>
      <c r="N186" s="16"/>
      <c r="O186" s="107"/>
      <c r="P186" s="107"/>
      <c r="Q186" s="107"/>
      <c r="R186" s="147"/>
      <c r="S186" s="16"/>
      <c r="T186" s="16"/>
      <c r="U186" s="16"/>
      <c r="V186" s="16"/>
      <c r="W186" s="16"/>
      <c r="X186" s="16"/>
      <c r="Y186" s="16"/>
      <c r="Z186" s="16"/>
      <c r="AA186" s="16"/>
      <c r="AB186" s="16"/>
      <c r="AC186" s="16"/>
    </row>
    <row r="187" spans="1:29" x14ac:dyDescent="0.15">
      <c r="A187" s="16"/>
      <c r="B187" s="16"/>
      <c r="C187" s="16"/>
      <c r="D187" s="16"/>
      <c r="E187" s="16"/>
      <c r="F187" s="16"/>
      <c r="G187" s="16"/>
      <c r="H187" s="16"/>
      <c r="I187" s="16"/>
      <c r="J187" s="16"/>
      <c r="K187" s="16"/>
      <c r="L187" s="16"/>
      <c r="M187" s="16"/>
      <c r="N187" s="16"/>
      <c r="O187" s="107"/>
      <c r="P187" s="107"/>
      <c r="Q187" s="107"/>
      <c r="R187" s="147"/>
      <c r="S187" s="16"/>
      <c r="T187" s="16"/>
      <c r="U187" s="16"/>
      <c r="V187" s="16"/>
      <c r="W187" s="16"/>
      <c r="X187" s="16"/>
      <c r="Y187" s="16"/>
      <c r="Z187" s="16"/>
      <c r="AA187" s="16"/>
      <c r="AB187" s="16"/>
      <c r="AC187" s="16"/>
    </row>
    <row r="188" spans="1:29" x14ac:dyDescent="0.15">
      <c r="A188" s="16"/>
      <c r="B188" s="16"/>
      <c r="C188" s="16"/>
      <c r="D188" s="16"/>
      <c r="E188" s="16"/>
      <c r="F188" s="16"/>
      <c r="G188" s="16"/>
      <c r="H188" s="16"/>
      <c r="I188" s="16"/>
      <c r="J188" s="16"/>
      <c r="K188" s="16"/>
      <c r="L188" s="16"/>
      <c r="M188" s="16"/>
      <c r="N188" s="16"/>
      <c r="O188" s="107"/>
      <c r="P188" s="107"/>
      <c r="Q188" s="107"/>
      <c r="R188" s="147"/>
      <c r="S188" s="16"/>
      <c r="T188" s="16"/>
      <c r="U188" s="16"/>
      <c r="V188" s="16"/>
      <c r="W188" s="16"/>
      <c r="X188" s="16"/>
      <c r="Y188" s="16"/>
      <c r="Z188" s="16"/>
      <c r="AA188" s="16"/>
      <c r="AB188" s="16"/>
      <c r="AC188" s="16"/>
    </row>
    <row r="189" spans="1:29" x14ac:dyDescent="0.15">
      <c r="A189" s="16"/>
      <c r="B189" s="16"/>
      <c r="C189" s="16"/>
      <c r="D189" s="16"/>
      <c r="E189" s="16"/>
      <c r="F189" s="16"/>
      <c r="G189" s="16"/>
      <c r="H189" s="16"/>
      <c r="I189" s="16"/>
      <c r="J189" s="16"/>
      <c r="K189" s="16"/>
      <c r="L189" s="16"/>
      <c r="M189" s="16"/>
      <c r="N189" s="16"/>
      <c r="O189" s="107"/>
      <c r="P189" s="107"/>
      <c r="Q189" s="107"/>
      <c r="R189" s="147"/>
      <c r="S189" s="16"/>
      <c r="T189" s="16"/>
      <c r="U189" s="16"/>
      <c r="V189" s="16"/>
      <c r="W189" s="16"/>
      <c r="X189" s="16"/>
      <c r="Y189" s="16"/>
      <c r="Z189" s="16"/>
      <c r="AA189" s="16"/>
      <c r="AB189" s="16"/>
      <c r="AC189" s="16"/>
    </row>
    <row r="190" spans="1:29" x14ac:dyDescent="0.15">
      <c r="A190" s="16"/>
      <c r="B190" s="16"/>
      <c r="C190" s="16"/>
      <c r="D190" s="16"/>
      <c r="E190" s="16"/>
      <c r="F190" s="16"/>
      <c r="G190" s="16"/>
      <c r="H190" s="16"/>
      <c r="I190" s="16"/>
      <c r="J190" s="16"/>
      <c r="K190" s="16"/>
      <c r="L190" s="16"/>
      <c r="M190" s="16"/>
      <c r="N190" s="16"/>
      <c r="O190" s="107"/>
      <c r="P190" s="107"/>
      <c r="Q190" s="107"/>
      <c r="R190" s="147"/>
      <c r="S190" s="16"/>
      <c r="T190" s="16"/>
      <c r="U190" s="16"/>
      <c r="V190" s="16"/>
      <c r="W190" s="16"/>
      <c r="X190" s="16"/>
      <c r="Y190" s="16"/>
      <c r="Z190" s="16"/>
      <c r="AA190" s="16"/>
      <c r="AB190" s="16"/>
      <c r="AC190" s="16"/>
    </row>
    <row r="191" spans="1:29" x14ac:dyDescent="0.15">
      <c r="A191" s="16"/>
      <c r="B191" s="16"/>
      <c r="C191" s="16"/>
      <c r="D191" s="16"/>
      <c r="E191" s="16"/>
      <c r="F191" s="16"/>
      <c r="G191" s="16"/>
      <c r="H191" s="16"/>
      <c r="I191" s="16"/>
      <c r="J191" s="16"/>
      <c r="K191" s="16"/>
      <c r="L191" s="16"/>
      <c r="M191" s="16"/>
      <c r="N191" s="16"/>
      <c r="O191" s="107"/>
      <c r="P191" s="107"/>
      <c r="Q191" s="107"/>
      <c r="R191" s="147"/>
      <c r="S191" s="16"/>
      <c r="T191" s="16"/>
      <c r="U191" s="16"/>
      <c r="V191" s="16"/>
      <c r="W191" s="16"/>
      <c r="X191" s="16"/>
      <c r="Y191" s="16"/>
      <c r="Z191" s="16"/>
      <c r="AA191" s="16"/>
      <c r="AB191" s="16"/>
      <c r="AC191" s="16"/>
    </row>
    <row r="192" spans="1:29" x14ac:dyDescent="0.15">
      <c r="A192" s="16"/>
      <c r="B192" s="16"/>
      <c r="C192" s="16"/>
      <c r="D192" s="16"/>
      <c r="E192" s="16"/>
      <c r="F192" s="16"/>
      <c r="G192" s="16"/>
      <c r="H192" s="16"/>
      <c r="I192" s="16"/>
      <c r="J192" s="16"/>
      <c r="K192" s="16"/>
      <c r="L192" s="16"/>
      <c r="M192" s="16"/>
      <c r="N192" s="16"/>
      <c r="O192" s="107"/>
      <c r="P192" s="107"/>
      <c r="Q192" s="107"/>
      <c r="R192" s="147"/>
      <c r="S192" s="16"/>
      <c r="T192" s="16"/>
      <c r="U192" s="16"/>
      <c r="V192" s="16"/>
      <c r="W192" s="16"/>
      <c r="X192" s="16"/>
      <c r="Y192" s="16"/>
      <c r="Z192" s="16"/>
      <c r="AA192" s="16"/>
      <c r="AB192" s="16"/>
      <c r="AC192" s="16"/>
    </row>
    <row r="193" spans="1:29" x14ac:dyDescent="0.15">
      <c r="A193" s="16"/>
      <c r="B193" s="16"/>
      <c r="C193" s="16"/>
      <c r="D193" s="16"/>
      <c r="E193" s="16"/>
      <c r="F193" s="16"/>
      <c r="G193" s="16"/>
      <c r="H193" s="16"/>
      <c r="I193" s="16"/>
      <c r="J193" s="16"/>
      <c r="K193" s="16"/>
      <c r="L193" s="16"/>
      <c r="M193" s="16"/>
      <c r="N193" s="16"/>
      <c r="O193" s="107"/>
      <c r="P193" s="107"/>
      <c r="Q193" s="107"/>
      <c r="R193" s="147"/>
      <c r="S193" s="16"/>
      <c r="T193" s="16"/>
      <c r="U193" s="16"/>
      <c r="V193" s="16"/>
      <c r="W193" s="16"/>
      <c r="X193" s="16"/>
      <c r="Y193" s="16"/>
      <c r="Z193" s="16"/>
      <c r="AA193" s="16"/>
      <c r="AB193" s="16"/>
      <c r="AC193" s="16"/>
    </row>
    <row r="194" spans="1:29" x14ac:dyDescent="0.15">
      <c r="A194" s="16"/>
      <c r="B194" s="16"/>
      <c r="C194" s="16"/>
      <c r="D194" s="16"/>
      <c r="E194" s="16"/>
      <c r="F194" s="16"/>
      <c r="G194" s="16"/>
      <c r="H194" s="16"/>
      <c r="I194" s="16"/>
      <c r="J194" s="16"/>
      <c r="K194" s="16"/>
      <c r="L194" s="16"/>
      <c r="M194" s="16"/>
      <c r="N194" s="16"/>
      <c r="O194" s="107"/>
      <c r="P194" s="107"/>
      <c r="Q194" s="107"/>
      <c r="R194" s="147"/>
      <c r="S194" s="16"/>
      <c r="T194" s="16"/>
      <c r="U194" s="16"/>
      <c r="V194" s="16"/>
      <c r="W194" s="16"/>
      <c r="X194" s="16"/>
      <c r="Y194" s="16"/>
      <c r="Z194" s="16"/>
      <c r="AA194" s="16"/>
      <c r="AB194" s="16"/>
      <c r="AC194" s="16"/>
    </row>
    <row r="195" spans="1:29" x14ac:dyDescent="0.15">
      <c r="A195" s="16"/>
      <c r="B195" s="16"/>
      <c r="C195" s="16"/>
      <c r="D195" s="16"/>
      <c r="E195" s="16"/>
      <c r="F195" s="16"/>
      <c r="G195" s="16"/>
      <c r="H195" s="16"/>
      <c r="I195" s="16"/>
      <c r="J195" s="16"/>
      <c r="K195" s="16"/>
      <c r="L195" s="16"/>
      <c r="M195" s="16"/>
      <c r="N195" s="16"/>
      <c r="O195" s="107"/>
      <c r="P195" s="107"/>
      <c r="Q195" s="107"/>
      <c r="R195" s="147"/>
      <c r="S195" s="16"/>
      <c r="T195" s="16"/>
      <c r="U195" s="16"/>
      <c r="V195" s="16"/>
      <c r="W195" s="16"/>
      <c r="X195" s="16"/>
      <c r="Y195" s="16"/>
      <c r="Z195" s="16"/>
      <c r="AA195" s="16"/>
      <c r="AB195" s="16"/>
      <c r="AC195" s="16"/>
    </row>
    <row r="196" spans="1:29" x14ac:dyDescent="0.15">
      <c r="A196" s="16"/>
      <c r="B196" s="16"/>
      <c r="C196" s="16"/>
      <c r="D196" s="16"/>
      <c r="E196" s="16"/>
      <c r="F196" s="16"/>
      <c r="G196" s="16"/>
      <c r="H196" s="16"/>
      <c r="I196" s="16"/>
      <c r="J196" s="16"/>
      <c r="K196" s="16"/>
      <c r="L196" s="16"/>
      <c r="M196" s="16"/>
      <c r="N196" s="16"/>
      <c r="O196" s="107"/>
      <c r="P196" s="107"/>
      <c r="Q196" s="107"/>
      <c r="R196" s="147"/>
      <c r="S196" s="16"/>
      <c r="T196" s="16"/>
      <c r="U196" s="16"/>
      <c r="V196" s="16"/>
      <c r="W196" s="16"/>
      <c r="X196" s="16"/>
      <c r="Y196" s="16"/>
      <c r="Z196" s="16"/>
      <c r="AA196" s="16"/>
      <c r="AB196" s="16"/>
      <c r="AC196" s="16"/>
    </row>
    <row r="197" spans="1:29" x14ac:dyDescent="0.15">
      <c r="A197" s="16"/>
      <c r="B197" s="16"/>
      <c r="C197" s="16"/>
      <c r="D197" s="16"/>
      <c r="E197" s="16"/>
      <c r="F197" s="16"/>
      <c r="G197" s="16"/>
      <c r="H197" s="16"/>
      <c r="I197" s="16"/>
      <c r="J197" s="16"/>
      <c r="K197" s="16"/>
      <c r="L197" s="16"/>
      <c r="M197" s="16"/>
      <c r="N197" s="16"/>
      <c r="O197" s="107"/>
      <c r="P197" s="107"/>
      <c r="Q197" s="107"/>
      <c r="R197" s="147"/>
      <c r="S197" s="16"/>
      <c r="T197" s="16"/>
      <c r="U197" s="16"/>
      <c r="V197" s="16"/>
      <c r="W197" s="16"/>
      <c r="X197" s="16"/>
      <c r="Y197" s="16"/>
      <c r="Z197" s="16"/>
      <c r="AA197" s="16"/>
      <c r="AB197" s="16"/>
      <c r="AC197" s="16"/>
    </row>
    <row r="198" spans="1:29" x14ac:dyDescent="0.15">
      <c r="A198" s="16"/>
      <c r="B198" s="16"/>
      <c r="C198" s="16"/>
      <c r="D198" s="16"/>
      <c r="E198" s="16"/>
      <c r="F198" s="16"/>
      <c r="G198" s="16"/>
      <c r="H198" s="16"/>
      <c r="I198" s="16"/>
      <c r="J198" s="16"/>
      <c r="K198" s="16"/>
      <c r="L198" s="16"/>
      <c r="M198" s="16"/>
      <c r="N198" s="16"/>
      <c r="O198" s="107"/>
      <c r="P198" s="107"/>
      <c r="Q198" s="107"/>
      <c r="R198" s="147"/>
      <c r="S198" s="16"/>
      <c r="T198" s="16"/>
      <c r="U198" s="16"/>
      <c r="V198" s="16"/>
      <c r="W198" s="16"/>
      <c r="X198" s="16"/>
      <c r="Y198" s="16"/>
      <c r="Z198" s="16"/>
      <c r="AA198" s="16"/>
      <c r="AB198" s="16"/>
      <c r="AC198" s="16"/>
    </row>
    <row r="199" spans="1:29" x14ac:dyDescent="0.15">
      <c r="A199" s="16"/>
      <c r="B199" s="16"/>
      <c r="C199" s="16"/>
      <c r="D199" s="16"/>
      <c r="E199" s="16"/>
      <c r="F199" s="16"/>
      <c r="G199" s="16"/>
      <c r="H199" s="16"/>
      <c r="I199" s="16"/>
      <c r="J199" s="16"/>
      <c r="K199" s="16"/>
      <c r="L199" s="16"/>
      <c r="M199" s="16"/>
      <c r="N199" s="16"/>
      <c r="O199" s="107"/>
      <c r="P199" s="107"/>
      <c r="Q199" s="107"/>
      <c r="R199" s="147"/>
      <c r="S199" s="16"/>
      <c r="T199" s="16"/>
      <c r="U199" s="16"/>
      <c r="V199" s="16"/>
      <c r="W199" s="16"/>
      <c r="X199" s="16"/>
      <c r="Y199" s="16"/>
      <c r="Z199" s="16"/>
      <c r="AA199" s="16"/>
      <c r="AB199" s="16"/>
      <c r="AC199" s="16"/>
    </row>
    <row r="200" spans="1:29" x14ac:dyDescent="0.15">
      <c r="A200" s="16"/>
      <c r="B200" s="16"/>
      <c r="C200" s="16"/>
      <c r="D200" s="16"/>
      <c r="E200" s="16"/>
      <c r="F200" s="16"/>
      <c r="G200" s="16"/>
      <c r="H200" s="16"/>
      <c r="I200" s="16"/>
      <c r="J200" s="16"/>
      <c r="K200" s="16"/>
      <c r="L200" s="16"/>
      <c r="M200" s="16"/>
      <c r="N200" s="16"/>
      <c r="O200" s="107"/>
      <c r="P200" s="107"/>
      <c r="Q200" s="107"/>
      <c r="R200" s="147"/>
      <c r="S200" s="16"/>
      <c r="T200" s="16"/>
      <c r="U200" s="16"/>
      <c r="V200" s="16"/>
      <c r="W200" s="16"/>
      <c r="X200" s="16"/>
      <c r="Y200" s="16"/>
      <c r="Z200" s="16"/>
      <c r="AA200" s="16"/>
      <c r="AB200" s="16"/>
      <c r="AC200" s="16"/>
    </row>
    <row r="201" spans="1:29" x14ac:dyDescent="0.15">
      <c r="A201" s="16"/>
      <c r="B201" s="16"/>
      <c r="C201" s="16"/>
      <c r="D201" s="16"/>
      <c r="E201" s="16"/>
      <c r="F201" s="16"/>
      <c r="G201" s="16"/>
      <c r="H201" s="16"/>
      <c r="I201" s="16"/>
      <c r="J201" s="16"/>
      <c r="K201" s="16"/>
      <c r="L201" s="16"/>
      <c r="M201" s="16"/>
      <c r="N201" s="16"/>
      <c r="O201" s="107"/>
      <c r="P201" s="107"/>
      <c r="Q201" s="107"/>
      <c r="R201" s="147"/>
      <c r="S201" s="16"/>
      <c r="T201" s="16"/>
      <c r="U201" s="16"/>
      <c r="V201" s="16"/>
      <c r="W201" s="16"/>
      <c r="X201" s="16"/>
      <c r="Y201" s="16"/>
      <c r="Z201" s="16"/>
      <c r="AA201" s="16"/>
      <c r="AB201" s="16"/>
      <c r="AC201" s="16"/>
    </row>
    <row r="202" spans="1:29" x14ac:dyDescent="0.15">
      <c r="A202" s="16"/>
      <c r="B202" s="16"/>
      <c r="C202" s="16"/>
      <c r="D202" s="16"/>
      <c r="E202" s="16"/>
      <c r="F202" s="16"/>
      <c r="G202" s="16"/>
      <c r="H202" s="16"/>
      <c r="I202" s="16"/>
      <c r="J202" s="16"/>
      <c r="K202" s="16"/>
      <c r="L202" s="16"/>
      <c r="M202" s="16"/>
      <c r="N202" s="16"/>
      <c r="O202" s="107"/>
      <c r="P202" s="107"/>
      <c r="Q202" s="107"/>
      <c r="R202" s="147"/>
      <c r="S202" s="16"/>
      <c r="T202" s="16"/>
      <c r="U202" s="16"/>
      <c r="V202" s="16"/>
      <c r="W202" s="16"/>
      <c r="X202" s="16"/>
      <c r="Y202" s="16"/>
      <c r="Z202" s="16"/>
      <c r="AA202" s="16"/>
      <c r="AB202" s="16"/>
      <c r="AC202" s="16"/>
    </row>
    <row r="203" spans="1:29" x14ac:dyDescent="0.15">
      <c r="A203" s="16"/>
      <c r="B203" s="16"/>
      <c r="C203" s="16"/>
      <c r="D203" s="16"/>
      <c r="E203" s="16"/>
      <c r="F203" s="16"/>
      <c r="G203" s="16"/>
      <c r="H203" s="16"/>
      <c r="I203" s="16"/>
      <c r="J203" s="16"/>
      <c r="K203" s="16"/>
      <c r="L203" s="16"/>
      <c r="M203" s="16"/>
      <c r="N203" s="16"/>
      <c r="O203" s="107"/>
      <c r="P203" s="107"/>
      <c r="Q203" s="107"/>
      <c r="R203" s="147"/>
      <c r="S203" s="16"/>
      <c r="T203" s="16"/>
      <c r="U203" s="16"/>
      <c r="V203" s="16"/>
      <c r="W203" s="16"/>
      <c r="X203" s="16"/>
      <c r="Y203" s="16"/>
      <c r="Z203" s="16"/>
      <c r="AA203" s="16"/>
      <c r="AB203" s="16"/>
      <c r="AC203" s="16"/>
    </row>
    <row r="204" spans="1:29" x14ac:dyDescent="0.15">
      <c r="A204" s="16"/>
      <c r="B204" s="16"/>
      <c r="C204" s="16"/>
      <c r="D204" s="16"/>
      <c r="E204" s="16"/>
      <c r="F204" s="16"/>
      <c r="G204" s="16"/>
      <c r="H204" s="16"/>
      <c r="I204" s="16"/>
      <c r="J204" s="16"/>
      <c r="K204" s="16"/>
      <c r="L204" s="16"/>
      <c r="M204" s="16"/>
      <c r="N204" s="16"/>
      <c r="O204" s="107"/>
      <c r="P204" s="107"/>
      <c r="Q204" s="107"/>
      <c r="R204" s="147"/>
      <c r="S204" s="16"/>
      <c r="T204" s="16"/>
      <c r="U204" s="16"/>
      <c r="V204" s="16"/>
      <c r="W204" s="16"/>
      <c r="X204" s="16"/>
      <c r="Y204" s="16"/>
      <c r="Z204" s="16"/>
      <c r="AA204" s="16"/>
      <c r="AB204" s="16"/>
      <c r="AC204" s="16"/>
    </row>
    <row r="205" spans="1:29" x14ac:dyDescent="0.15">
      <c r="A205" s="16"/>
      <c r="B205" s="16"/>
      <c r="C205" s="16"/>
      <c r="D205" s="16"/>
      <c r="E205" s="16"/>
      <c r="F205" s="16"/>
      <c r="G205" s="16"/>
      <c r="H205" s="16"/>
      <c r="I205" s="16"/>
      <c r="J205" s="16"/>
      <c r="K205" s="16"/>
      <c r="L205" s="16"/>
      <c r="M205" s="16"/>
      <c r="N205" s="16"/>
      <c r="O205" s="107"/>
      <c r="P205" s="107"/>
      <c r="Q205" s="107"/>
      <c r="R205" s="147"/>
      <c r="S205" s="16"/>
      <c r="T205" s="16"/>
      <c r="U205" s="16"/>
      <c r="V205" s="16"/>
      <c r="W205" s="16"/>
      <c r="X205" s="16"/>
      <c r="Y205" s="16"/>
      <c r="Z205" s="16"/>
      <c r="AA205" s="16"/>
      <c r="AB205" s="16"/>
      <c r="AC205" s="16"/>
    </row>
    <row r="206" spans="1:29" x14ac:dyDescent="0.15">
      <c r="A206" s="16"/>
      <c r="B206" s="16"/>
      <c r="C206" s="16"/>
      <c r="D206" s="16"/>
      <c r="E206" s="16"/>
      <c r="F206" s="16"/>
      <c r="G206" s="16"/>
      <c r="H206" s="16"/>
      <c r="I206" s="16"/>
      <c r="J206" s="16"/>
      <c r="K206" s="16"/>
      <c r="L206" s="16"/>
      <c r="M206" s="16"/>
      <c r="N206" s="16"/>
      <c r="O206" s="107"/>
      <c r="P206" s="107"/>
      <c r="Q206" s="107"/>
      <c r="R206" s="147"/>
      <c r="S206" s="16"/>
      <c r="T206" s="16"/>
      <c r="U206" s="16"/>
      <c r="V206" s="16"/>
      <c r="W206" s="16"/>
      <c r="X206" s="16"/>
      <c r="Y206" s="16"/>
      <c r="Z206" s="16"/>
      <c r="AA206" s="16"/>
      <c r="AB206" s="16"/>
      <c r="AC206" s="16"/>
    </row>
    <row r="207" spans="1:29" x14ac:dyDescent="0.15">
      <c r="A207" s="16"/>
      <c r="B207" s="16"/>
      <c r="C207" s="16"/>
      <c r="D207" s="16"/>
      <c r="E207" s="16"/>
      <c r="F207" s="16"/>
      <c r="G207" s="16"/>
      <c r="H207" s="16"/>
      <c r="I207" s="16"/>
      <c r="J207" s="16"/>
      <c r="K207" s="16"/>
      <c r="L207" s="16"/>
      <c r="M207" s="16"/>
      <c r="N207" s="16"/>
      <c r="O207" s="107"/>
      <c r="P207" s="107"/>
      <c r="Q207" s="107"/>
      <c r="R207" s="147"/>
      <c r="S207" s="16"/>
      <c r="T207" s="16"/>
      <c r="U207" s="16"/>
      <c r="V207" s="16"/>
      <c r="W207" s="16"/>
      <c r="X207" s="16"/>
      <c r="Y207" s="16"/>
      <c r="Z207" s="16"/>
      <c r="AA207" s="16"/>
      <c r="AB207" s="16"/>
      <c r="AC207" s="16"/>
    </row>
    <row r="208" spans="1:29" x14ac:dyDescent="0.15">
      <c r="A208" s="16"/>
      <c r="B208" s="16"/>
      <c r="C208" s="16"/>
      <c r="D208" s="16"/>
      <c r="E208" s="16"/>
      <c r="F208" s="16"/>
      <c r="G208" s="16"/>
      <c r="H208" s="16"/>
      <c r="I208" s="16"/>
      <c r="J208" s="16"/>
      <c r="K208" s="16"/>
      <c r="L208" s="16"/>
      <c r="M208" s="16"/>
      <c r="N208" s="16"/>
      <c r="O208" s="107"/>
      <c r="P208" s="107"/>
      <c r="Q208" s="107"/>
      <c r="R208" s="147"/>
      <c r="S208" s="16"/>
      <c r="T208" s="16"/>
      <c r="U208" s="16"/>
      <c r="V208" s="16"/>
      <c r="W208" s="16"/>
      <c r="X208" s="16"/>
      <c r="Y208" s="16"/>
      <c r="Z208" s="16"/>
      <c r="AA208" s="16"/>
      <c r="AB208" s="16"/>
      <c r="AC208" s="16"/>
    </row>
    <row r="209" spans="1:29" x14ac:dyDescent="0.15">
      <c r="A209" s="16"/>
      <c r="B209" s="16"/>
      <c r="C209" s="16"/>
      <c r="D209" s="16"/>
      <c r="E209" s="16"/>
      <c r="F209" s="16"/>
      <c r="G209" s="16"/>
      <c r="H209" s="16"/>
      <c r="I209" s="16"/>
      <c r="J209" s="16"/>
      <c r="K209" s="16"/>
      <c r="L209" s="16"/>
      <c r="M209" s="16"/>
      <c r="N209" s="16"/>
      <c r="O209" s="107"/>
      <c r="P209" s="107"/>
      <c r="Q209" s="107"/>
      <c r="R209" s="147"/>
      <c r="S209" s="16"/>
      <c r="T209" s="16"/>
      <c r="U209" s="16"/>
      <c r="V209" s="16"/>
      <c r="W209" s="16"/>
      <c r="X209" s="16"/>
      <c r="Y209" s="16"/>
      <c r="Z209" s="16"/>
      <c r="AA209" s="16"/>
      <c r="AB209" s="16"/>
      <c r="AC209" s="16"/>
    </row>
    <row r="210" spans="1:29" x14ac:dyDescent="0.15">
      <c r="A210" s="16"/>
      <c r="B210" s="16"/>
      <c r="C210" s="16"/>
      <c r="D210" s="16"/>
      <c r="E210" s="16"/>
      <c r="F210" s="16"/>
      <c r="G210" s="16"/>
      <c r="H210" s="16"/>
      <c r="I210" s="16"/>
      <c r="J210" s="16"/>
      <c r="K210" s="16"/>
      <c r="L210" s="16"/>
      <c r="M210" s="16"/>
      <c r="N210" s="16"/>
      <c r="O210" s="107"/>
      <c r="P210" s="107"/>
      <c r="Q210" s="107"/>
      <c r="R210" s="147"/>
      <c r="S210" s="16"/>
      <c r="T210" s="16"/>
      <c r="U210" s="16"/>
      <c r="V210" s="16"/>
      <c r="W210" s="16"/>
      <c r="X210" s="16"/>
      <c r="Y210" s="16"/>
      <c r="Z210" s="16"/>
      <c r="AA210" s="16"/>
      <c r="AB210" s="16"/>
      <c r="AC210" s="16"/>
    </row>
    <row r="211" spans="1:29" x14ac:dyDescent="0.15">
      <c r="O211" s="107"/>
      <c r="P211" s="107"/>
      <c r="Q211" s="107"/>
      <c r="R211" s="147"/>
    </row>
    <row r="212" spans="1:29" x14ac:dyDescent="0.15">
      <c r="O212" s="107"/>
      <c r="P212" s="107"/>
      <c r="Q212" s="107"/>
      <c r="R212" s="147"/>
    </row>
    <row r="213" spans="1:29" x14ac:dyDescent="0.15">
      <c r="O213" s="107"/>
      <c r="P213" s="107"/>
      <c r="Q213" s="107"/>
      <c r="R213" s="147"/>
    </row>
    <row r="214" spans="1:29" x14ac:dyDescent="0.15">
      <c r="O214" s="107"/>
      <c r="P214" s="107"/>
      <c r="Q214" s="107"/>
      <c r="R214" s="147"/>
    </row>
    <row r="215" spans="1:29" x14ac:dyDescent="0.15">
      <c r="O215" s="107"/>
      <c r="P215" s="107"/>
      <c r="Q215" s="107"/>
      <c r="R215" s="147"/>
    </row>
    <row r="216" spans="1:29" x14ac:dyDescent="0.15">
      <c r="O216" s="107"/>
      <c r="P216" s="107"/>
      <c r="Q216" s="107"/>
      <c r="R216" s="147"/>
    </row>
    <row r="217" spans="1:29" x14ac:dyDescent="0.15">
      <c r="O217" s="107"/>
      <c r="P217" s="107"/>
      <c r="Q217" s="107"/>
      <c r="R217" s="147"/>
    </row>
    <row r="218" spans="1:29" x14ac:dyDescent="0.15">
      <c r="O218" s="107"/>
      <c r="P218" s="107"/>
      <c r="Q218" s="107"/>
      <c r="R218" s="147"/>
    </row>
    <row r="219" spans="1:29" x14ac:dyDescent="0.15">
      <c r="O219" s="107"/>
      <c r="P219" s="107"/>
      <c r="Q219" s="107"/>
      <c r="R219" s="147"/>
    </row>
    <row r="220" spans="1:29" x14ac:dyDescent="0.15">
      <c r="O220" s="107"/>
      <c r="P220" s="107"/>
      <c r="Q220" s="107"/>
      <c r="R220" s="147"/>
    </row>
    <row r="221" spans="1:29" x14ac:dyDescent="0.15">
      <c r="O221" s="107"/>
      <c r="P221" s="107"/>
      <c r="Q221" s="107"/>
      <c r="R221" s="147"/>
    </row>
    <row r="222" spans="1:29" x14ac:dyDescent="0.15">
      <c r="O222" s="107"/>
      <c r="P222" s="107"/>
      <c r="Q222" s="107"/>
      <c r="R222" s="147"/>
    </row>
    <row r="223" spans="1:29" x14ac:dyDescent="0.15">
      <c r="O223" s="107"/>
      <c r="P223" s="107"/>
      <c r="Q223" s="107"/>
      <c r="R223" s="147"/>
    </row>
    <row r="224" spans="1:29" x14ac:dyDescent="0.15">
      <c r="O224" s="107"/>
      <c r="P224" s="107"/>
      <c r="Q224" s="107"/>
      <c r="R224" s="147"/>
    </row>
    <row r="225" spans="15:18" x14ac:dyDescent="0.15">
      <c r="O225" s="107"/>
      <c r="P225" s="107"/>
      <c r="Q225" s="107"/>
      <c r="R225" s="147"/>
    </row>
    <row r="226" spans="15:18" x14ac:dyDescent="0.15">
      <c r="O226" s="107"/>
      <c r="P226" s="107"/>
      <c r="Q226" s="107"/>
      <c r="R226" s="147"/>
    </row>
    <row r="227" spans="15:18" x14ac:dyDescent="0.15">
      <c r="O227" s="107"/>
      <c r="P227" s="107"/>
      <c r="Q227" s="107"/>
      <c r="R227" s="147"/>
    </row>
    <row r="228" spans="15:18" x14ac:dyDescent="0.15">
      <c r="O228" s="107"/>
      <c r="P228" s="107"/>
      <c r="Q228" s="107"/>
      <c r="R228" s="147"/>
    </row>
    <row r="229" spans="15:18" x14ac:dyDescent="0.15">
      <c r="O229" s="107"/>
      <c r="P229" s="107"/>
      <c r="Q229" s="107"/>
      <c r="R229" s="147"/>
    </row>
    <row r="230" spans="15:18" x14ac:dyDescent="0.15">
      <c r="O230" s="107"/>
      <c r="P230" s="107"/>
      <c r="Q230" s="107"/>
      <c r="R230" s="147"/>
    </row>
    <row r="231" spans="15:18" x14ac:dyDescent="0.15">
      <c r="O231" s="107"/>
      <c r="P231" s="107"/>
      <c r="Q231" s="107"/>
      <c r="R231" s="147"/>
    </row>
    <row r="232" spans="15:18" x14ac:dyDescent="0.15">
      <c r="O232" s="107"/>
      <c r="P232" s="107"/>
      <c r="Q232" s="107"/>
      <c r="R232" s="147"/>
    </row>
    <row r="233" spans="15:18" x14ac:dyDescent="0.15">
      <c r="O233" s="107"/>
      <c r="P233" s="107"/>
      <c r="Q233" s="107"/>
      <c r="R233" s="147"/>
    </row>
    <row r="234" spans="15:18" x14ac:dyDescent="0.15">
      <c r="O234" s="107"/>
      <c r="P234" s="107"/>
      <c r="Q234" s="107"/>
      <c r="R234" s="147"/>
    </row>
    <row r="235" spans="15:18" x14ac:dyDescent="0.15">
      <c r="O235" s="107"/>
      <c r="P235" s="107"/>
      <c r="Q235" s="107"/>
      <c r="R235" s="147"/>
    </row>
    <row r="236" spans="15:18" x14ac:dyDescent="0.15">
      <c r="O236" s="107"/>
      <c r="P236" s="107"/>
      <c r="Q236" s="107"/>
      <c r="R236" s="147"/>
    </row>
    <row r="237" spans="15:18" x14ac:dyDescent="0.15">
      <c r="O237" s="107"/>
      <c r="P237" s="107"/>
      <c r="Q237" s="107"/>
      <c r="R237" s="147"/>
    </row>
    <row r="238" spans="15:18" x14ac:dyDescent="0.15">
      <c r="O238" s="107"/>
      <c r="P238" s="107"/>
      <c r="Q238" s="107"/>
      <c r="R238" s="147"/>
    </row>
    <row r="239" spans="15:18" x14ac:dyDescent="0.15">
      <c r="O239" s="107"/>
      <c r="P239" s="107"/>
      <c r="Q239" s="107"/>
      <c r="R239" s="147"/>
    </row>
    <row r="240" spans="15:18" x14ac:dyDescent="0.15">
      <c r="O240" s="107"/>
      <c r="P240" s="107"/>
      <c r="Q240" s="107"/>
      <c r="R240" s="147"/>
    </row>
    <row r="241" spans="15:18" x14ac:dyDescent="0.15">
      <c r="O241" s="107"/>
      <c r="P241" s="107"/>
      <c r="Q241" s="107"/>
      <c r="R241" s="147"/>
    </row>
    <row r="242" spans="15:18" x14ac:dyDescent="0.15">
      <c r="O242" s="107"/>
      <c r="P242" s="107"/>
      <c r="Q242" s="107"/>
      <c r="R242" s="147"/>
    </row>
    <row r="243" spans="15:18" x14ac:dyDescent="0.15">
      <c r="O243" s="107"/>
      <c r="P243" s="107"/>
      <c r="Q243" s="107"/>
      <c r="R243" s="147"/>
    </row>
    <row r="244" spans="15:18" x14ac:dyDescent="0.15">
      <c r="O244" s="107"/>
      <c r="P244" s="107"/>
      <c r="Q244" s="107"/>
      <c r="R244" s="147"/>
    </row>
    <row r="245" spans="15:18" x14ac:dyDescent="0.15">
      <c r="O245" s="107"/>
      <c r="P245" s="107"/>
      <c r="Q245" s="107"/>
      <c r="R245" s="147"/>
    </row>
    <row r="246" spans="15:18" x14ac:dyDescent="0.15">
      <c r="O246" s="107"/>
      <c r="P246" s="107"/>
      <c r="Q246" s="107"/>
      <c r="R246" s="147"/>
    </row>
    <row r="247" spans="15:18" x14ac:dyDescent="0.15">
      <c r="O247" s="107"/>
      <c r="P247" s="107"/>
      <c r="Q247" s="107"/>
      <c r="R247" s="147"/>
    </row>
    <row r="248" spans="15:18" x14ac:dyDescent="0.15">
      <c r="O248" s="107"/>
      <c r="P248" s="107"/>
      <c r="Q248" s="107"/>
      <c r="R248" s="147"/>
    </row>
    <row r="249" spans="15:18" x14ac:dyDescent="0.15">
      <c r="O249" s="107"/>
      <c r="P249" s="107"/>
      <c r="Q249" s="107"/>
      <c r="R249" s="147"/>
    </row>
    <row r="250" spans="15:18" x14ac:dyDescent="0.15">
      <c r="O250" s="107"/>
      <c r="P250" s="107"/>
      <c r="Q250" s="107"/>
      <c r="R250" s="147"/>
    </row>
    <row r="251" spans="15:18" x14ac:dyDescent="0.15">
      <c r="O251" s="107"/>
      <c r="P251" s="107"/>
      <c r="Q251" s="107"/>
      <c r="R251" s="147"/>
    </row>
    <row r="252" spans="15:18" x14ac:dyDescent="0.15">
      <c r="O252" s="107"/>
      <c r="P252" s="107"/>
      <c r="Q252" s="107"/>
      <c r="R252" s="147"/>
    </row>
    <row r="253" spans="15:18" x14ac:dyDescent="0.15">
      <c r="O253" s="107"/>
      <c r="P253" s="107"/>
      <c r="Q253" s="107"/>
      <c r="R253" s="147"/>
    </row>
    <row r="254" spans="15:18" x14ac:dyDescent="0.15">
      <c r="O254" s="107"/>
      <c r="P254" s="107"/>
      <c r="Q254" s="107"/>
      <c r="R254" s="147"/>
    </row>
    <row r="255" spans="15:18" x14ac:dyDescent="0.15">
      <c r="O255" s="107"/>
      <c r="P255" s="107"/>
      <c r="Q255" s="107"/>
      <c r="R255" s="147"/>
    </row>
    <row r="256" spans="15:18" x14ac:dyDescent="0.15">
      <c r="O256" s="107"/>
      <c r="P256" s="107"/>
      <c r="Q256" s="107"/>
      <c r="R256" s="147"/>
    </row>
    <row r="257" spans="15:18" x14ac:dyDescent="0.15">
      <c r="O257" s="107"/>
      <c r="P257" s="107"/>
      <c r="Q257" s="107"/>
      <c r="R257" s="147"/>
    </row>
    <row r="258" spans="15:18" x14ac:dyDescent="0.15">
      <c r="O258" s="107"/>
      <c r="P258" s="107"/>
      <c r="Q258" s="107"/>
      <c r="R258" s="147"/>
    </row>
    <row r="259" spans="15:18" x14ac:dyDescent="0.15">
      <c r="O259" s="107"/>
      <c r="P259" s="107"/>
      <c r="Q259" s="107"/>
      <c r="R259" s="147"/>
    </row>
    <row r="260" spans="15:18" x14ac:dyDescent="0.15">
      <c r="O260" s="107"/>
      <c r="P260" s="107"/>
      <c r="Q260" s="107"/>
      <c r="R260" s="147"/>
    </row>
    <row r="261" spans="15:18" x14ac:dyDescent="0.15">
      <c r="O261" s="107"/>
      <c r="P261" s="107"/>
      <c r="Q261" s="107"/>
      <c r="R261" s="147"/>
    </row>
    <row r="262" spans="15:18" x14ac:dyDescent="0.15">
      <c r="O262" s="107"/>
      <c r="P262" s="107"/>
      <c r="Q262" s="107"/>
      <c r="R262" s="147"/>
    </row>
    <row r="263" spans="15:18" x14ac:dyDescent="0.15">
      <c r="O263" s="107"/>
      <c r="P263" s="107"/>
      <c r="Q263" s="107"/>
      <c r="R263" s="147"/>
    </row>
    <row r="264" spans="15:18" x14ac:dyDescent="0.15">
      <c r="O264" s="107"/>
      <c r="P264" s="107"/>
      <c r="Q264" s="107"/>
      <c r="R264" s="147"/>
    </row>
    <row r="265" spans="15:18" x14ac:dyDescent="0.15">
      <c r="O265" s="107"/>
      <c r="P265" s="107"/>
      <c r="Q265" s="107"/>
      <c r="R265" s="147"/>
    </row>
    <row r="266" spans="15:18" x14ac:dyDescent="0.15">
      <c r="O266" s="107"/>
      <c r="P266" s="107"/>
      <c r="Q266" s="107"/>
      <c r="R266" s="147"/>
    </row>
    <row r="267" spans="15:18" x14ac:dyDescent="0.15">
      <c r="O267" s="107"/>
      <c r="P267" s="107"/>
      <c r="Q267" s="107"/>
      <c r="R267" s="147"/>
    </row>
    <row r="268" spans="15:18" x14ac:dyDescent="0.15">
      <c r="O268" s="107"/>
      <c r="P268" s="107"/>
      <c r="Q268" s="107"/>
      <c r="R268" s="147"/>
    </row>
    <row r="269" spans="15:18" x14ac:dyDescent="0.15">
      <c r="O269" s="107"/>
      <c r="P269" s="107"/>
      <c r="Q269" s="107"/>
      <c r="R269" s="147"/>
    </row>
    <row r="270" spans="15:18" x14ac:dyDescent="0.15">
      <c r="O270" s="107"/>
      <c r="P270" s="107"/>
      <c r="Q270" s="107"/>
      <c r="R270" s="147"/>
    </row>
    <row r="271" spans="15:18" x14ac:dyDescent="0.15">
      <c r="O271" s="107"/>
      <c r="P271" s="107"/>
      <c r="Q271" s="107"/>
      <c r="R271" s="147"/>
    </row>
    <row r="272" spans="15:18" x14ac:dyDescent="0.15">
      <c r="O272" s="107"/>
      <c r="P272" s="107"/>
      <c r="Q272" s="107"/>
      <c r="R272" s="147"/>
    </row>
    <row r="273" spans="15:18" x14ac:dyDescent="0.15">
      <c r="O273" s="107"/>
      <c r="P273" s="107"/>
      <c r="Q273" s="107"/>
      <c r="R273" s="147"/>
    </row>
    <row r="274" spans="15:18" x14ac:dyDescent="0.15">
      <c r="O274" s="107"/>
      <c r="P274" s="107"/>
      <c r="Q274" s="107"/>
      <c r="R274" s="147"/>
    </row>
    <row r="275" spans="15:18" x14ac:dyDescent="0.15">
      <c r="O275" s="107"/>
      <c r="P275" s="107"/>
      <c r="Q275" s="107"/>
      <c r="R275" s="147"/>
    </row>
    <row r="276" spans="15:18" x14ac:dyDescent="0.15">
      <c r="O276" s="107"/>
      <c r="P276" s="107"/>
      <c r="Q276" s="107"/>
      <c r="R276" s="147"/>
    </row>
    <row r="277" spans="15:18" x14ac:dyDescent="0.15">
      <c r="O277" s="107"/>
      <c r="P277" s="107"/>
      <c r="Q277" s="107"/>
      <c r="R277" s="147"/>
    </row>
    <row r="278" spans="15:18" x14ac:dyDescent="0.15">
      <c r="O278" s="107"/>
      <c r="P278" s="107"/>
      <c r="Q278" s="107"/>
      <c r="R278" s="147"/>
    </row>
    <row r="279" spans="15:18" x14ac:dyDescent="0.15">
      <c r="O279" s="107"/>
      <c r="P279" s="107"/>
      <c r="Q279" s="107"/>
      <c r="R279" s="147"/>
    </row>
    <row r="280" spans="15:18" x14ac:dyDescent="0.15">
      <c r="O280" s="107"/>
      <c r="P280" s="107"/>
      <c r="Q280" s="107"/>
      <c r="R280" s="147"/>
    </row>
    <row r="281" spans="15:18" x14ac:dyDescent="0.15">
      <c r="O281" s="107"/>
      <c r="P281" s="107"/>
      <c r="Q281" s="107"/>
      <c r="R281" s="147"/>
    </row>
    <row r="282" spans="15:18" x14ac:dyDescent="0.15">
      <c r="O282" s="107"/>
      <c r="P282" s="107"/>
      <c r="Q282" s="107"/>
      <c r="R282" s="147"/>
    </row>
    <row r="283" spans="15:18" x14ac:dyDescent="0.15">
      <c r="O283" s="107"/>
      <c r="P283" s="107"/>
      <c r="Q283" s="107"/>
      <c r="R283" s="147"/>
    </row>
    <row r="284" spans="15:18" x14ac:dyDescent="0.15">
      <c r="O284" s="107"/>
      <c r="P284" s="107"/>
      <c r="Q284" s="107"/>
      <c r="R284" s="147"/>
    </row>
    <row r="285" spans="15:18" x14ac:dyDescent="0.15">
      <c r="O285" s="107"/>
      <c r="P285" s="107"/>
      <c r="Q285" s="107"/>
      <c r="R285" s="147"/>
    </row>
    <row r="286" spans="15:18" x14ac:dyDescent="0.15">
      <c r="O286" s="107"/>
      <c r="P286" s="107"/>
      <c r="Q286" s="107"/>
      <c r="R286" s="147"/>
    </row>
    <row r="287" spans="15:18" x14ac:dyDescent="0.15">
      <c r="O287" s="107"/>
      <c r="P287" s="107"/>
      <c r="Q287" s="107"/>
      <c r="R287" s="147"/>
    </row>
    <row r="288" spans="15:18" x14ac:dyDescent="0.15">
      <c r="O288" s="107"/>
      <c r="P288" s="107"/>
      <c r="Q288" s="107"/>
      <c r="R288" s="147"/>
    </row>
    <row r="289" spans="15:18" x14ac:dyDescent="0.15">
      <c r="O289" s="107"/>
      <c r="P289" s="107"/>
      <c r="Q289" s="107"/>
      <c r="R289" s="147"/>
    </row>
    <row r="290" spans="15:18" x14ac:dyDescent="0.15">
      <c r="O290" s="107"/>
      <c r="P290" s="107"/>
      <c r="Q290" s="107"/>
      <c r="R290" s="147"/>
    </row>
    <row r="291" spans="15:18" x14ac:dyDescent="0.15">
      <c r="O291" s="107"/>
      <c r="P291" s="107"/>
      <c r="Q291" s="107"/>
      <c r="R291" s="147"/>
    </row>
    <row r="292" spans="15:18" x14ac:dyDescent="0.15">
      <c r="O292" s="107"/>
      <c r="P292" s="107"/>
      <c r="Q292" s="107"/>
      <c r="R292" s="147"/>
    </row>
    <row r="293" spans="15:18" x14ac:dyDescent="0.15">
      <c r="O293" s="107"/>
      <c r="P293" s="107"/>
      <c r="Q293" s="107"/>
      <c r="R293" s="147"/>
    </row>
    <row r="294" spans="15:18" x14ac:dyDescent="0.15">
      <c r="O294" s="107"/>
      <c r="P294" s="107"/>
      <c r="Q294" s="107"/>
      <c r="R294" s="147"/>
    </row>
    <row r="295" spans="15:18" x14ac:dyDescent="0.15">
      <c r="O295" s="107"/>
      <c r="P295" s="107"/>
      <c r="Q295" s="107"/>
      <c r="R295" s="147"/>
    </row>
    <row r="296" spans="15:18" x14ac:dyDescent="0.15">
      <c r="O296" s="107"/>
      <c r="P296" s="107"/>
      <c r="Q296" s="107"/>
      <c r="R296" s="147"/>
    </row>
    <row r="297" spans="15:18" x14ac:dyDescent="0.15">
      <c r="O297" s="107"/>
      <c r="P297" s="107"/>
      <c r="Q297" s="107"/>
      <c r="R297" s="147"/>
    </row>
    <row r="298" spans="15:18" x14ac:dyDescent="0.15">
      <c r="O298" s="107"/>
      <c r="P298" s="107"/>
      <c r="Q298" s="107"/>
      <c r="R298" s="147"/>
    </row>
    <row r="299" spans="15:18" x14ac:dyDescent="0.15">
      <c r="O299" s="107"/>
      <c r="P299" s="107"/>
      <c r="Q299" s="107"/>
      <c r="R299" s="147"/>
    </row>
    <row r="300" spans="15:18" x14ac:dyDescent="0.15">
      <c r="O300" s="107"/>
      <c r="P300" s="107"/>
      <c r="Q300" s="107"/>
      <c r="R300" s="147"/>
    </row>
    <row r="301" spans="15:18" x14ac:dyDescent="0.15">
      <c r="O301" s="107"/>
      <c r="P301" s="107"/>
      <c r="Q301" s="107"/>
      <c r="R301" s="147"/>
    </row>
    <row r="302" spans="15:18" x14ac:dyDescent="0.15">
      <c r="O302" s="107"/>
      <c r="P302" s="107"/>
      <c r="Q302" s="107"/>
      <c r="R302" s="147"/>
    </row>
    <row r="303" spans="15:18" x14ac:dyDescent="0.15">
      <c r="O303" s="107"/>
      <c r="P303" s="107"/>
      <c r="Q303" s="107"/>
      <c r="R303" s="147"/>
    </row>
    <row r="304" spans="15:18" x14ac:dyDescent="0.15">
      <c r="O304" s="107"/>
      <c r="P304" s="107"/>
      <c r="Q304" s="107"/>
      <c r="R304" s="147"/>
    </row>
    <row r="305" spans="15:18" x14ac:dyDescent="0.15">
      <c r="O305" s="107"/>
      <c r="P305" s="107"/>
      <c r="Q305" s="107"/>
      <c r="R305" s="147"/>
    </row>
    <row r="306" spans="15:18" x14ac:dyDescent="0.15">
      <c r="O306" s="107"/>
      <c r="P306" s="107"/>
      <c r="Q306" s="107"/>
      <c r="R306" s="147"/>
    </row>
    <row r="307" spans="15:18" x14ac:dyDescent="0.15">
      <c r="O307" s="107"/>
      <c r="P307" s="107"/>
      <c r="Q307" s="107"/>
      <c r="R307" s="147"/>
    </row>
    <row r="308" spans="15:18" x14ac:dyDescent="0.15">
      <c r="O308" s="107"/>
      <c r="P308" s="107"/>
      <c r="Q308" s="107"/>
      <c r="R308" s="147"/>
    </row>
    <row r="309" spans="15:18" x14ac:dyDescent="0.15">
      <c r="O309" s="107"/>
      <c r="P309" s="107"/>
      <c r="Q309" s="107"/>
      <c r="R309" s="147"/>
    </row>
    <row r="310" spans="15:18" x14ac:dyDescent="0.15">
      <c r="O310" s="107"/>
      <c r="P310" s="107"/>
      <c r="Q310" s="107"/>
      <c r="R310" s="147"/>
    </row>
    <row r="311" spans="15:18" x14ac:dyDescent="0.15">
      <c r="O311" s="107"/>
      <c r="P311" s="107"/>
      <c r="Q311" s="107"/>
      <c r="R311" s="147"/>
    </row>
    <row r="312" spans="15:18" x14ac:dyDescent="0.15">
      <c r="O312" s="107"/>
      <c r="P312" s="107"/>
      <c r="Q312" s="107"/>
      <c r="R312" s="147"/>
    </row>
    <row r="313" spans="15:18" x14ac:dyDescent="0.15">
      <c r="O313" s="107"/>
      <c r="P313" s="107"/>
      <c r="Q313" s="107"/>
      <c r="R313" s="147"/>
    </row>
    <row r="314" spans="15:18" x14ac:dyDescent="0.15">
      <c r="O314" s="107"/>
      <c r="P314" s="107"/>
      <c r="Q314" s="107"/>
      <c r="R314" s="147"/>
    </row>
    <row r="315" spans="15:18" x14ac:dyDescent="0.15">
      <c r="O315" s="107"/>
      <c r="P315" s="107"/>
      <c r="Q315" s="107"/>
      <c r="R315" s="147"/>
    </row>
    <row r="316" spans="15:18" x14ac:dyDescent="0.15">
      <c r="O316" s="107"/>
      <c r="P316" s="107"/>
      <c r="Q316" s="107"/>
      <c r="R316" s="147"/>
    </row>
    <row r="317" spans="15:18" x14ac:dyDescent="0.15">
      <c r="O317" s="107"/>
      <c r="P317" s="107"/>
      <c r="Q317" s="107"/>
      <c r="R317" s="147"/>
    </row>
    <row r="318" spans="15:18" x14ac:dyDescent="0.15">
      <c r="O318" s="107"/>
      <c r="P318" s="107"/>
      <c r="Q318" s="107"/>
      <c r="R318" s="147"/>
    </row>
    <row r="319" spans="15:18" x14ac:dyDescent="0.15">
      <c r="O319" s="107"/>
      <c r="P319" s="107"/>
      <c r="Q319" s="107"/>
      <c r="R319" s="147"/>
    </row>
    <row r="320" spans="15:18" x14ac:dyDescent="0.15">
      <c r="O320" s="107"/>
      <c r="P320" s="107"/>
      <c r="Q320" s="107"/>
      <c r="R320" s="147"/>
    </row>
    <row r="321" spans="15:18" x14ac:dyDescent="0.15">
      <c r="O321" s="107"/>
      <c r="P321" s="107"/>
      <c r="Q321" s="107"/>
      <c r="R321" s="147"/>
    </row>
    <row r="322" spans="15:18" x14ac:dyDescent="0.15">
      <c r="O322" s="107"/>
      <c r="P322" s="107"/>
      <c r="Q322" s="107"/>
      <c r="R322" s="147"/>
    </row>
    <row r="323" spans="15:18" x14ac:dyDescent="0.15">
      <c r="O323" s="107"/>
      <c r="P323" s="107"/>
      <c r="Q323" s="107"/>
      <c r="R323" s="147"/>
    </row>
    <row r="324" spans="15:18" x14ac:dyDescent="0.15">
      <c r="O324" s="107"/>
      <c r="P324" s="107"/>
      <c r="Q324" s="107"/>
      <c r="R324" s="147"/>
    </row>
    <row r="325" spans="15:18" x14ac:dyDescent="0.15">
      <c r="O325" s="107"/>
      <c r="P325" s="107"/>
      <c r="Q325" s="107"/>
      <c r="R325" s="147"/>
    </row>
    <row r="326" spans="15:18" x14ac:dyDescent="0.15">
      <c r="O326" s="107"/>
      <c r="P326" s="107"/>
      <c r="Q326" s="107"/>
      <c r="R326" s="147"/>
    </row>
    <row r="327" spans="15:18" x14ac:dyDescent="0.15">
      <c r="O327" s="107"/>
      <c r="P327" s="107"/>
      <c r="Q327" s="107"/>
      <c r="R327" s="147"/>
    </row>
    <row r="328" spans="15:18" x14ac:dyDescent="0.15">
      <c r="O328" s="107"/>
      <c r="P328" s="107"/>
      <c r="Q328" s="107"/>
      <c r="R328" s="147"/>
    </row>
    <row r="329" spans="15:18" x14ac:dyDescent="0.15">
      <c r="O329" s="107"/>
      <c r="P329" s="107"/>
      <c r="Q329" s="107"/>
      <c r="R329" s="147"/>
    </row>
    <row r="330" spans="15:18" x14ac:dyDescent="0.15">
      <c r="O330" s="107"/>
      <c r="P330" s="107"/>
      <c r="Q330" s="107"/>
      <c r="R330" s="147"/>
    </row>
    <row r="331" spans="15:18" x14ac:dyDescent="0.15">
      <c r="O331" s="107"/>
      <c r="P331" s="107"/>
      <c r="Q331" s="107"/>
      <c r="R331" s="147"/>
    </row>
    <row r="332" spans="15:18" x14ac:dyDescent="0.15">
      <c r="O332" s="107"/>
      <c r="P332" s="107"/>
      <c r="Q332" s="107"/>
      <c r="R332" s="147"/>
    </row>
    <row r="333" spans="15:18" x14ac:dyDescent="0.15">
      <c r="O333" s="107"/>
      <c r="P333" s="107"/>
      <c r="Q333" s="107"/>
      <c r="R333" s="147"/>
    </row>
    <row r="334" spans="15:18" x14ac:dyDescent="0.15">
      <c r="O334" s="107"/>
      <c r="P334" s="107"/>
      <c r="Q334" s="107"/>
      <c r="R334" s="147"/>
    </row>
    <row r="335" spans="15:18" x14ac:dyDescent="0.15">
      <c r="O335" s="107"/>
      <c r="P335" s="107"/>
      <c r="Q335" s="107"/>
      <c r="R335" s="147"/>
    </row>
    <row r="336" spans="15:18" x14ac:dyDescent="0.15">
      <c r="O336" s="107"/>
      <c r="P336" s="107"/>
      <c r="Q336" s="107"/>
      <c r="R336" s="147"/>
    </row>
    <row r="337" spans="15:18" x14ac:dyDescent="0.15">
      <c r="O337" s="107"/>
      <c r="P337" s="107"/>
      <c r="Q337" s="107"/>
      <c r="R337" s="147"/>
    </row>
    <row r="338" spans="15:18" x14ac:dyDescent="0.15">
      <c r="O338" s="107"/>
      <c r="P338" s="107"/>
      <c r="Q338" s="107"/>
      <c r="R338" s="147"/>
    </row>
    <row r="339" spans="15:18" x14ac:dyDescent="0.15">
      <c r="O339" s="107"/>
      <c r="P339" s="107"/>
      <c r="Q339" s="107"/>
      <c r="R339" s="147"/>
    </row>
    <row r="340" spans="15:18" x14ac:dyDescent="0.15">
      <c r="O340" s="107"/>
      <c r="P340" s="107"/>
      <c r="Q340" s="107"/>
      <c r="R340" s="147"/>
    </row>
    <row r="341" spans="15:18" x14ac:dyDescent="0.15">
      <c r="O341" s="107"/>
      <c r="P341" s="107"/>
      <c r="Q341" s="107"/>
      <c r="R341" s="147"/>
    </row>
    <row r="342" spans="15:18" x14ac:dyDescent="0.15">
      <c r="O342" s="107"/>
      <c r="P342" s="107"/>
      <c r="Q342" s="107"/>
      <c r="R342" s="147"/>
    </row>
    <row r="343" spans="15:18" x14ac:dyDescent="0.15">
      <c r="O343" s="107"/>
      <c r="P343" s="107"/>
      <c r="Q343" s="107"/>
      <c r="R343" s="147"/>
    </row>
    <row r="344" spans="15:18" x14ac:dyDescent="0.15">
      <c r="O344" s="107"/>
      <c r="P344" s="107"/>
      <c r="Q344" s="107"/>
      <c r="R344" s="147"/>
    </row>
    <row r="345" spans="15:18" x14ac:dyDescent="0.15">
      <c r="O345" s="107"/>
      <c r="P345" s="107"/>
      <c r="Q345" s="107"/>
      <c r="R345" s="147"/>
    </row>
    <row r="346" spans="15:18" x14ac:dyDescent="0.15">
      <c r="O346" s="107"/>
      <c r="P346" s="107"/>
      <c r="Q346" s="107"/>
      <c r="R346" s="147"/>
    </row>
    <row r="347" spans="15:18" x14ac:dyDescent="0.15">
      <c r="O347" s="107"/>
      <c r="P347" s="107"/>
      <c r="Q347" s="107"/>
      <c r="R347" s="147"/>
    </row>
    <row r="348" spans="15:18" x14ac:dyDescent="0.15">
      <c r="O348" s="107"/>
      <c r="P348" s="107"/>
      <c r="Q348" s="107"/>
      <c r="R348" s="147"/>
    </row>
    <row r="349" spans="15:18" x14ac:dyDescent="0.15">
      <c r="O349" s="107"/>
      <c r="P349" s="107"/>
      <c r="Q349" s="107"/>
      <c r="R349" s="147"/>
    </row>
    <row r="350" spans="15:18" x14ac:dyDescent="0.15">
      <c r="O350" s="107"/>
      <c r="P350" s="107"/>
      <c r="Q350" s="107"/>
      <c r="R350" s="147"/>
    </row>
    <row r="351" spans="15:18" x14ac:dyDescent="0.15">
      <c r="O351" s="107"/>
      <c r="P351" s="107"/>
      <c r="Q351" s="107"/>
      <c r="R351" s="147"/>
    </row>
    <row r="352" spans="15:18" x14ac:dyDescent="0.15">
      <c r="O352" s="107"/>
      <c r="P352" s="107"/>
      <c r="Q352" s="107"/>
      <c r="R352" s="147"/>
    </row>
    <row r="353" spans="15:18" x14ac:dyDescent="0.15">
      <c r="O353" s="107"/>
      <c r="P353" s="107"/>
      <c r="Q353" s="107"/>
      <c r="R353" s="147"/>
    </row>
    <row r="354" spans="15:18" x14ac:dyDescent="0.15">
      <c r="O354" s="107"/>
      <c r="P354" s="107"/>
      <c r="Q354" s="107"/>
      <c r="R354" s="147"/>
    </row>
    <row r="355" spans="15:18" x14ac:dyDescent="0.15">
      <c r="O355" s="107"/>
      <c r="P355" s="107"/>
      <c r="Q355" s="107"/>
      <c r="R355" s="147"/>
    </row>
    <row r="356" spans="15:18" x14ac:dyDescent="0.15">
      <c r="O356" s="107"/>
      <c r="P356" s="107"/>
      <c r="Q356" s="107"/>
      <c r="R356" s="147"/>
    </row>
    <row r="357" spans="15:18" x14ac:dyDescent="0.15">
      <c r="O357" s="107"/>
      <c r="P357" s="107"/>
      <c r="Q357" s="107"/>
      <c r="R357" s="147"/>
    </row>
    <row r="358" spans="15:18" x14ac:dyDescent="0.15">
      <c r="O358" s="107"/>
      <c r="P358" s="107"/>
      <c r="Q358" s="107"/>
      <c r="R358" s="147"/>
    </row>
    <row r="359" spans="15:18" x14ac:dyDescent="0.15">
      <c r="O359" s="107"/>
      <c r="P359" s="107"/>
      <c r="Q359" s="107"/>
      <c r="R359" s="147"/>
    </row>
    <row r="360" spans="15:18" x14ac:dyDescent="0.15">
      <c r="O360" s="107"/>
      <c r="P360" s="107"/>
      <c r="Q360" s="107"/>
      <c r="R360" s="147"/>
    </row>
    <row r="361" spans="15:18" x14ac:dyDescent="0.15">
      <c r="O361" s="107"/>
      <c r="P361" s="107"/>
      <c r="Q361" s="107"/>
      <c r="R361" s="147"/>
    </row>
    <row r="362" spans="15:18" x14ac:dyDescent="0.15">
      <c r="O362" s="107"/>
      <c r="P362" s="107"/>
      <c r="Q362" s="107"/>
      <c r="R362" s="147"/>
    </row>
    <row r="363" spans="15:18" x14ac:dyDescent="0.15">
      <c r="O363" s="107"/>
      <c r="P363" s="107"/>
      <c r="Q363" s="107"/>
      <c r="R363" s="147"/>
    </row>
    <row r="364" spans="15:18" x14ac:dyDescent="0.15">
      <c r="O364" s="107"/>
      <c r="P364" s="107"/>
      <c r="Q364" s="107"/>
      <c r="R364" s="147"/>
    </row>
    <row r="365" spans="15:18" x14ac:dyDescent="0.15">
      <c r="O365" s="107"/>
      <c r="P365" s="107"/>
      <c r="Q365" s="107"/>
      <c r="R365" s="147"/>
    </row>
    <row r="366" spans="15:18" x14ac:dyDescent="0.15">
      <c r="O366" s="107"/>
      <c r="P366" s="107"/>
      <c r="Q366" s="107"/>
      <c r="R366" s="147"/>
    </row>
    <row r="367" spans="15:18" x14ac:dyDescent="0.15">
      <c r="O367" s="107"/>
      <c r="P367" s="107"/>
      <c r="Q367" s="107"/>
      <c r="R367" s="147"/>
    </row>
    <row r="368" spans="15:18" x14ac:dyDescent="0.15">
      <c r="O368" s="107"/>
      <c r="P368" s="107"/>
      <c r="Q368" s="107"/>
      <c r="R368" s="147"/>
    </row>
    <row r="369" spans="15:18" x14ac:dyDescent="0.15">
      <c r="O369" s="107"/>
      <c r="P369" s="107"/>
      <c r="Q369" s="107"/>
      <c r="R369" s="147"/>
    </row>
    <row r="370" spans="15:18" x14ac:dyDescent="0.15">
      <c r="O370" s="107"/>
      <c r="P370" s="107"/>
      <c r="Q370" s="107"/>
      <c r="R370" s="147"/>
    </row>
    <row r="371" spans="15:18" x14ac:dyDescent="0.15">
      <c r="O371" s="107"/>
      <c r="P371" s="107"/>
      <c r="Q371" s="107"/>
      <c r="R371" s="147"/>
    </row>
    <row r="372" spans="15:18" x14ac:dyDescent="0.15">
      <c r="O372" s="107"/>
      <c r="P372" s="107"/>
      <c r="Q372" s="107"/>
      <c r="R372" s="147"/>
    </row>
    <row r="373" spans="15:18" x14ac:dyDescent="0.15">
      <c r="O373" s="107"/>
      <c r="P373" s="107"/>
      <c r="Q373" s="107"/>
      <c r="R373" s="147"/>
    </row>
    <row r="374" spans="15:18" x14ac:dyDescent="0.15">
      <c r="O374" s="107"/>
      <c r="P374" s="107"/>
      <c r="Q374" s="107"/>
      <c r="R374" s="147"/>
    </row>
    <row r="375" spans="15:18" x14ac:dyDescent="0.15">
      <c r="O375" s="107"/>
      <c r="P375" s="107"/>
      <c r="Q375" s="107"/>
      <c r="R375" s="147"/>
    </row>
    <row r="376" spans="15:18" x14ac:dyDescent="0.15">
      <c r="O376" s="107"/>
      <c r="P376" s="107"/>
      <c r="Q376" s="107"/>
      <c r="R376" s="147"/>
    </row>
    <row r="377" spans="15:18" x14ac:dyDescent="0.15">
      <c r="O377" s="107"/>
      <c r="P377" s="107"/>
      <c r="Q377" s="107"/>
      <c r="R377" s="147"/>
    </row>
    <row r="378" spans="15:18" x14ac:dyDescent="0.15">
      <c r="O378" s="107"/>
      <c r="P378" s="107"/>
      <c r="Q378" s="107"/>
      <c r="R378" s="147"/>
    </row>
    <row r="379" spans="15:18" x14ac:dyDescent="0.15">
      <c r="O379" s="107"/>
      <c r="P379" s="107"/>
      <c r="Q379" s="107"/>
      <c r="R379" s="147"/>
    </row>
    <row r="380" spans="15:18" x14ac:dyDescent="0.15">
      <c r="O380" s="107"/>
      <c r="P380" s="107"/>
      <c r="Q380" s="107"/>
      <c r="R380" s="147"/>
    </row>
    <row r="381" spans="15:18" x14ac:dyDescent="0.15">
      <c r="O381" s="107"/>
      <c r="P381" s="107"/>
      <c r="Q381" s="107"/>
      <c r="R381" s="147"/>
    </row>
    <row r="382" spans="15:18" x14ac:dyDescent="0.15">
      <c r="O382" s="107"/>
      <c r="P382" s="107"/>
      <c r="Q382" s="107"/>
      <c r="R382" s="147"/>
    </row>
    <row r="383" spans="15:18" x14ac:dyDescent="0.15">
      <c r="O383" s="107"/>
      <c r="P383" s="107"/>
      <c r="Q383" s="107"/>
      <c r="R383" s="147"/>
    </row>
    <row r="384" spans="15:18" x14ac:dyDescent="0.15">
      <c r="O384" s="107"/>
      <c r="P384" s="107"/>
      <c r="Q384" s="107"/>
      <c r="R384" s="147"/>
    </row>
    <row r="385" spans="15:18" x14ac:dyDescent="0.15">
      <c r="O385" s="107"/>
      <c r="P385" s="107"/>
      <c r="Q385" s="107"/>
      <c r="R385" s="147"/>
    </row>
    <row r="386" spans="15:18" x14ac:dyDescent="0.15">
      <c r="O386" s="107"/>
      <c r="P386" s="107"/>
      <c r="Q386" s="107"/>
      <c r="R386" s="147"/>
    </row>
    <row r="387" spans="15:18" x14ac:dyDescent="0.15">
      <c r="O387" s="107"/>
      <c r="P387" s="107"/>
      <c r="Q387" s="107"/>
      <c r="R387" s="147"/>
    </row>
    <row r="388" spans="15:18" x14ac:dyDescent="0.15">
      <c r="O388" s="107"/>
      <c r="P388" s="107"/>
      <c r="Q388" s="107"/>
      <c r="R388" s="147"/>
    </row>
    <row r="389" spans="15:18" x14ac:dyDescent="0.15">
      <c r="O389" s="107"/>
      <c r="P389" s="107"/>
      <c r="Q389" s="107"/>
      <c r="R389" s="147"/>
    </row>
    <row r="390" spans="15:18" x14ac:dyDescent="0.15">
      <c r="O390" s="107"/>
      <c r="P390" s="107"/>
      <c r="Q390" s="107"/>
      <c r="R390" s="147"/>
    </row>
    <row r="391" spans="15:18" x14ac:dyDescent="0.15">
      <c r="O391" s="107"/>
      <c r="P391" s="107"/>
      <c r="Q391" s="107"/>
      <c r="R391" s="147"/>
    </row>
    <row r="392" spans="15:18" x14ac:dyDescent="0.15">
      <c r="O392" s="107"/>
      <c r="P392" s="107"/>
      <c r="Q392" s="107"/>
      <c r="R392" s="147"/>
    </row>
    <row r="393" spans="15:18" x14ac:dyDescent="0.15">
      <c r="O393" s="107"/>
      <c r="P393" s="107"/>
      <c r="Q393" s="107"/>
      <c r="R393" s="147"/>
    </row>
    <row r="394" spans="15:18" x14ac:dyDescent="0.15">
      <c r="O394" s="107"/>
      <c r="P394" s="107"/>
      <c r="Q394" s="107"/>
      <c r="R394" s="147"/>
    </row>
    <row r="395" spans="15:18" x14ac:dyDescent="0.15">
      <c r="O395" s="107"/>
      <c r="P395" s="107"/>
      <c r="Q395" s="107"/>
      <c r="R395" s="147"/>
    </row>
    <row r="396" spans="15:18" x14ac:dyDescent="0.15">
      <c r="O396" s="107"/>
      <c r="P396" s="107"/>
      <c r="Q396" s="107"/>
      <c r="R396" s="147"/>
    </row>
    <row r="397" spans="15:18" x14ac:dyDescent="0.15">
      <c r="O397" s="107"/>
      <c r="P397" s="107"/>
      <c r="Q397" s="107"/>
      <c r="R397" s="147"/>
    </row>
    <row r="398" spans="15:18" x14ac:dyDescent="0.15">
      <c r="O398" s="107"/>
      <c r="P398" s="107"/>
      <c r="Q398" s="107"/>
      <c r="R398" s="147"/>
    </row>
    <row r="399" spans="15:18" x14ac:dyDescent="0.15">
      <c r="O399" s="107"/>
      <c r="P399" s="107"/>
      <c r="Q399" s="107"/>
      <c r="R399" s="147"/>
    </row>
    <row r="400" spans="15:18" x14ac:dyDescent="0.15">
      <c r="O400" s="107"/>
      <c r="P400" s="107"/>
      <c r="Q400" s="107"/>
      <c r="R400" s="147"/>
    </row>
    <row r="401" spans="15:18" x14ac:dyDescent="0.15">
      <c r="O401" s="107"/>
      <c r="P401" s="107"/>
      <c r="Q401" s="107"/>
      <c r="R401" s="147"/>
    </row>
    <row r="402" spans="15:18" x14ac:dyDescent="0.15">
      <c r="O402" s="107"/>
      <c r="P402" s="107"/>
      <c r="Q402" s="107"/>
      <c r="R402" s="147"/>
    </row>
    <row r="403" spans="15:18" x14ac:dyDescent="0.15">
      <c r="O403" s="107"/>
      <c r="P403" s="107"/>
      <c r="Q403" s="107"/>
      <c r="R403" s="147"/>
    </row>
    <row r="404" spans="15:18" x14ac:dyDescent="0.15">
      <c r="O404" s="107"/>
      <c r="P404" s="107"/>
      <c r="Q404" s="107"/>
      <c r="R404" s="147"/>
    </row>
    <row r="405" spans="15:18" x14ac:dyDescent="0.15">
      <c r="O405" s="107"/>
      <c r="P405" s="107"/>
      <c r="Q405" s="107"/>
      <c r="R405" s="147"/>
    </row>
    <row r="406" spans="15:18" x14ac:dyDescent="0.15">
      <c r="O406" s="107"/>
      <c r="P406" s="107"/>
      <c r="Q406" s="107"/>
      <c r="R406" s="147"/>
    </row>
    <row r="407" spans="15:18" x14ac:dyDescent="0.15">
      <c r="O407" s="107"/>
      <c r="P407" s="107"/>
      <c r="Q407" s="107"/>
      <c r="R407" s="147"/>
    </row>
    <row r="408" spans="15:18" x14ac:dyDescent="0.15">
      <c r="O408" s="107"/>
      <c r="P408" s="107"/>
      <c r="Q408" s="107"/>
      <c r="R408" s="147"/>
    </row>
    <row r="409" spans="15:18" x14ac:dyDescent="0.15">
      <c r="O409" s="107"/>
      <c r="P409" s="107"/>
      <c r="Q409" s="107"/>
      <c r="R409" s="147"/>
    </row>
    <row r="410" spans="15:18" x14ac:dyDescent="0.15">
      <c r="O410" s="107"/>
      <c r="P410" s="107"/>
      <c r="Q410" s="107"/>
      <c r="R410" s="147"/>
    </row>
    <row r="411" spans="15:18" x14ac:dyDescent="0.15">
      <c r="O411" s="107"/>
      <c r="P411" s="107"/>
      <c r="Q411" s="107"/>
      <c r="R411" s="147"/>
    </row>
    <row r="412" spans="15:18" x14ac:dyDescent="0.15">
      <c r="O412" s="107"/>
      <c r="P412" s="107"/>
      <c r="Q412" s="107"/>
      <c r="R412" s="147"/>
    </row>
    <row r="413" spans="15:18" x14ac:dyDescent="0.15">
      <c r="O413" s="107"/>
      <c r="P413" s="107"/>
      <c r="Q413" s="107"/>
      <c r="R413" s="147"/>
    </row>
    <row r="414" spans="15:18" x14ac:dyDescent="0.15">
      <c r="O414" s="107"/>
      <c r="P414" s="107"/>
      <c r="Q414" s="107"/>
      <c r="R414" s="147"/>
    </row>
    <row r="415" spans="15:18" x14ac:dyDescent="0.15">
      <c r="O415" s="107"/>
      <c r="P415" s="107"/>
      <c r="Q415" s="107"/>
      <c r="R415" s="147"/>
    </row>
    <row r="416" spans="15:18" x14ac:dyDescent="0.15">
      <c r="O416" s="107"/>
      <c r="P416" s="107"/>
      <c r="Q416" s="107"/>
      <c r="R416" s="147"/>
    </row>
    <row r="417" spans="15:18" x14ac:dyDescent="0.15">
      <c r="O417" s="107"/>
      <c r="P417" s="107"/>
      <c r="Q417" s="107"/>
      <c r="R417" s="147"/>
    </row>
    <row r="418" spans="15:18" x14ac:dyDescent="0.15">
      <c r="O418" s="107"/>
      <c r="P418" s="107"/>
      <c r="Q418" s="107"/>
      <c r="R418" s="147"/>
    </row>
    <row r="419" spans="15:18" x14ac:dyDescent="0.15">
      <c r="O419" s="107"/>
      <c r="P419" s="107"/>
      <c r="Q419" s="107"/>
      <c r="R419" s="147"/>
    </row>
    <row r="420" spans="15:18" x14ac:dyDescent="0.15">
      <c r="O420" s="107"/>
      <c r="P420" s="107"/>
      <c r="Q420" s="107"/>
      <c r="R420" s="147"/>
    </row>
    <row r="421" spans="15:18" x14ac:dyDescent="0.15">
      <c r="O421" s="107"/>
      <c r="P421" s="107"/>
      <c r="Q421" s="107"/>
      <c r="R421" s="147"/>
    </row>
    <row r="422" spans="15:18" x14ac:dyDescent="0.15">
      <c r="O422" s="107"/>
      <c r="P422" s="107"/>
      <c r="Q422" s="107"/>
      <c r="R422" s="147"/>
    </row>
    <row r="423" spans="15:18" x14ac:dyDescent="0.15">
      <c r="O423" s="107"/>
      <c r="P423" s="107"/>
      <c r="Q423" s="107"/>
      <c r="R423" s="147"/>
    </row>
    <row r="424" spans="15:18" x14ac:dyDescent="0.15">
      <c r="O424" s="107"/>
      <c r="P424" s="107"/>
      <c r="Q424" s="107"/>
      <c r="R424" s="147"/>
    </row>
    <row r="425" spans="15:18" x14ac:dyDescent="0.15">
      <c r="O425" s="107"/>
      <c r="P425" s="107"/>
      <c r="Q425" s="107"/>
      <c r="R425" s="147"/>
    </row>
    <row r="426" spans="15:18" x14ac:dyDescent="0.15">
      <c r="O426" s="107"/>
      <c r="P426" s="107"/>
      <c r="Q426" s="107"/>
      <c r="R426" s="147"/>
    </row>
    <row r="427" spans="15:18" x14ac:dyDescent="0.15">
      <c r="O427" s="107"/>
      <c r="P427" s="107"/>
      <c r="Q427" s="107"/>
      <c r="R427" s="147"/>
    </row>
    <row r="428" spans="15:18" x14ac:dyDescent="0.15">
      <c r="O428" s="107"/>
      <c r="P428" s="107"/>
      <c r="Q428" s="107"/>
      <c r="R428" s="147"/>
    </row>
    <row r="429" spans="15:18" x14ac:dyDescent="0.15">
      <c r="O429" s="107"/>
      <c r="P429" s="107"/>
      <c r="Q429" s="107"/>
      <c r="R429" s="147"/>
    </row>
    <row r="430" spans="15:18" x14ac:dyDescent="0.15">
      <c r="O430" s="107"/>
      <c r="P430" s="107"/>
      <c r="Q430" s="107"/>
      <c r="R430" s="147"/>
    </row>
    <row r="431" spans="15:18" x14ac:dyDescent="0.15">
      <c r="O431" s="107"/>
      <c r="P431" s="107"/>
      <c r="Q431" s="107"/>
      <c r="R431" s="147"/>
    </row>
    <row r="432" spans="15:18" x14ac:dyDescent="0.15">
      <c r="O432" s="107"/>
      <c r="P432" s="107"/>
      <c r="Q432" s="107"/>
      <c r="R432" s="147"/>
    </row>
    <row r="433" spans="15:18" x14ac:dyDescent="0.15">
      <c r="O433" s="107"/>
      <c r="P433" s="107"/>
      <c r="Q433" s="107"/>
      <c r="R433" s="147"/>
    </row>
    <row r="434" spans="15:18" x14ac:dyDescent="0.15">
      <c r="O434" s="107"/>
      <c r="P434" s="107"/>
      <c r="Q434" s="107"/>
      <c r="R434" s="147"/>
    </row>
    <row r="435" spans="15:18" x14ac:dyDescent="0.15">
      <c r="O435" s="107"/>
      <c r="P435" s="107"/>
      <c r="Q435" s="107"/>
      <c r="R435" s="147"/>
    </row>
    <row r="436" spans="15:18" x14ac:dyDescent="0.15">
      <c r="O436" s="107"/>
      <c r="P436" s="107"/>
      <c r="Q436" s="107"/>
      <c r="R436" s="147"/>
    </row>
    <row r="437" spans="15:18" x14ac:dyDescent="0.15">
      <c r="O437" s="107"/>
      <c r="P437" s="107"/>
      <c r="Q437" s="107"/>
      <c r="R437" s="147"/>
    </row>
    <row r="438" spans="15:18" x14ac:dyDescent="0.15">
      <c r="O438" s="107"/>
      <c r="P438" s="107"/>
      <c r="Q438" s="107"/>
      <c r="R438" s="147"/>
    </row>
    <row r="439" spans="15:18" x14ac:dyDescent="0.15">
      <c r="O439" s="107"/>
      <c r="P439" s="107"/>
      <c r="Q439" s="107"/>
      <c r="R439" s="147"/>
    </row>
    <row r="440" spans="15:18" x14ac:dyDescent="0.15">
      <c r="O440" s="107"/>
      <c r="P440" s="107"/>
      <c r="Q440" s="107"/>
      <c r="R440" s="147"/>
    </row>
    <row r="441" spans="15:18" x14ac:dyDescent="0.15">
      <c r="O441" s="107"/>
      <c r="P441" s="107"/>
      <c r="Q441" s="107"/>
      <c r="R441" s="147"/>
    </row>
    <row r="442" spans="15:18" x14ac:dyDescent="0.15">
      <c r="O442" s="107"/>
      <c r="P442" s="107"/>
      <c r="Q442" s="107"/>
      <c r="R442" s="147"/>
    </row>
    <row r="443" spans="15:18" x14ac:dyDescent="0.15">
      <c r="O443" s="107"/>
      <c r="P443" s="107"/>
      <c r="Q443" s="107"/>
      <c r="R443" s="147"/>
    </row>
    <row r="444" spans="15:18" x14ac:dyDescent="0.15">
      <c r="O444" s="107"/>
      <c r="P444" s="107"/>
      <c r="Q444" s="107"/>
      <c r="R444" s="147"/>
    </row>
    <row r="445" spans="15:18" x14ac:dyDescent="0.15">
      <c r="O445" s="107"/>
      <c r="P445" s="107"/>
      <c r="Q445" s="107"/>
      <c r="R445" s="147"/>
    </row>
    <row r="446" spans="15:18" x14ac:dyDescent="0.15">
      <c r="O446" s="107"/>
      <c r="P446" s="107"/>
      <c r="Q446" s="107"/>
      <c r="R446" s="147"/>
    </row>
    <row r="447" spans="15:18" x14ac:dyDescent="0.15">
      <c r="O447" s="107"/>
      <c r="P447" s="107"/>
      <c r="Q447" s="107"/>
      <c r="R447" s="147"/>
    </row>
    <row r="448" spans="15:18" x14ac:dyDescent="0.15">
      <c r="O448" s="107"/>
      <c r="P448" s="107"/>
      <c r="Q448" s="107"/>
      <c r="R448" s="147"/>
    </row>
    <row r="449" spans="15:18" x14ac:dyDescent="0.15">
      <c r="O449" s="107"/>
      <c r="P449" s="107"/>
      <c r="Q449" s="107"/>
      <c r="R449" s="147"/>
    </row>
    <row r="450" spans="15:18" x14ac:dyDescent="0.15">
      <c r="O450" s="107"/>
      <c r="P450" s="107"/>
      <c r="Q450" s="107"/>
      <c r="R450" s="147"/>
    </row>
    <row r="451" spans="15:18" x14ac:dyDescent="0.15">
      <c r="O451" s="107"/>
      <c r="P451" s="107"/>
      <c r="Q451" s="107"/>
      <c r="R451" s="147"/>
    </row>
    <row r="452" spans="15:18" x14ac:dyDescent="0.15">
      <c r="O452" s="107"/>
      <c r="P452" s="107"/>
      <c r="Q452" s="107"/>
      <c r="R452" s="147"/>
    </row>
    <row r="453" spans="15:18" x14ac:dyDescent="0.15">
      <c r="O453" s="107"/>
      <c r="P453" s="107"/>
      <c r="Q453" s="107"/>
      <c r="R453" s="147"/>
    </row>
    <row r="454" spans="15:18" x14ac:dyDescent="0.15">
      <c r="O454" s="107"/>
      <c r="P454" s="107"/>
      <c r="Q454" s="107"/>
      <c r="R454" s="147"/>
    </row>
    <row r="455" spans="15:18" x14ac:dyDescent="0.15">
      <c r="O455" s="107"/>
      <c r="P455" s="107"/>
      <c r="Q455" s="107"/>
      <c r="R455" s="147"/>
    </row>
    <row r="456" spans="15:18" x14ac:dyDescent="0.15">
      <c r="O456" s="107"/>
      <c r="P456" s="107"/>
      <c r="Q456" s="107"/>
      <c r="R456" s="147"/>
    </row>
    <row r="457" spans="15:18" x14ac:dyDescent="0.15">
      <c r="O457" s="107"/>
      <c r="P457" s="107"/>
      <c r="Q457" s="107"/>
      <c r="R457" s="147"/>
    </row>
    <row r="458" spans="15:18" x14ac:dyDescent="0.15">
      <c r="O458" s="107"/>
      <c r="P458" s="107"/>
      <c r="Q458" s="107"/>
      <c r="R458" s="147"/>
    </row>
    <row r="459" spans="15:18" x14ac:dyDescent="0.15">
      <c r="O459" s="107"/>
      <c r="P459" s="107"/>
      <c r="Q459" s="107"/>
      <c r="R459" s="147"/>
    </row>
    <row r="460" spans="15:18" x14ac:dyDescent="0.15">
      <c r="O460" s="107"/>
      <c r="P460" s="107"/>
      <c r="Q460" s="107"/>
      <c r="R460" s="147"/>
    </row>
    <row r="461" spans="15:18" x14ac:dyDescent="0.15">
      <c r="O461" s="107"/>
      <c r="P461" s="107"/>
      <c r="Q461" s="107"/>
      <c r="R461" s="147"/>
    </row>
    <row r="462" spans="15:18" x14ac:dyDescent="0.15">
      <c r="O462" s="107"/>
      <c r="P462" s="107"/>
      <c r="Q462" s="107"/>
      <c r="R462" s="147"/>
    </row>
    <row r="463" spans="15:18" x14ac:dyDescent="0.15">
      <c r="O463" s="107"/>
      <c r="P463" s="107"/>
      <c r="Q463" s="107"/>
      <c r="R463" s="147"/>
    </row>
    <row r="464" spans="15:18" x14ac:dyDescent="0.15">
      <c r="O464" s="107"/>
      <c r="P464" s="107"/>
      <c r="Q464" s="107"/>
      <c r="R464" s="147"/>
    </row>
    <row r="465" spans="15:18" x14ac:dyDescent="0.15">
      <c r="O465" s="107"/>
      <c r="P465" s="107"/>
      <c r="Q465" s="107"/>
      <c r="R465" s="147"/>
    </row>
    <row r="466" spans="15:18" x14ac:dyDescent="0.15">
      <c r="O466" s="107"/>
      <c r="P466" s="107"/>
      <c r="Q466" s="107"/>
      <c r="R466" s="147"/>
    </row>
    <row r="467" spans="15:18" x14ac:dyDescent="0.15">
      <c r="O467" s="107"/>
      <c r="P467" s="107"/>
      <c r="Q467" s="107"/>
      <c r="R467" s="147"/>
    </row>
    <row r="468" spans="15:18" x14ac:dyDescent="0.15">
      <c r="O468" s="107"/>
      <c r="P468" s="107"/>
      <c r="Q468" s="107"/>
      <c r="R468" s="147"/>
    </row>
    <row r="469" spans="15:18" x14ac:dyDescent="0.15">
      <c r="O469" s="107"/>
      <c r="P469" s="107"/>
      <c r="Q469" s="107"/>
      <c r="R469" s="147"/>
    </row>
    <row r="470" spans="15:18" x14ac:dyDescent="0.15">
      <c r="O470" s="107"/>
      <c r="P470" s="107"/>
      <c r="Q470" s="107"/>
      <c r="R470" s="147"/>
    </row>
    <row r="471" spans="15:18" x14ac:dyDescent="0.15">
      <c r="O471" s="107"/>
      <c r="P471" s="107"/>
      <c r="Q471" s="107"/>
      <c r="R471" s="147"/>
    </row>
    <row r="472" spans="15:18" x14ac:dyDescent="0.15">
      <c r="O472" s="107"/>
      <c r="P472" s="107"/>
      <c r="Q472" s="107"/>
      <c r="R472" s="147"/>
    </row>
    <row r="473" spans="15:18" x14ac:dyDescent="0.15">
      <c r="O473" s="107"/>
      <c r="P473" s="107"/>
      <c r="Q473" s="107"/>
      <c r="R473" s="147"/>
    </row>
    <row r="474" spans="15:18" x14ac:dyDescent="0.15">
      <c r="O474" s="107"/>
      <c r="P474" s="107"/>
      <c r="Q474" s="107"/>
      <c r="R474" s="147"/>
    </row>
    <row r="475" spans="15:18" x14ac:dyDescent="0.15">
      <c r="O475" s="107"/>
      <c r="P475" s="107"/>
      <c r="Q475" s="107"/>
      <c r="R475" s="147"/>
    </row>
    <row r="476" spans="15:18" x14ac:dyDescent="0.15">
      <c r="O476" s="107"/>
      <c r="P476" s="107"/>
      <c r="Q476" s="107"/>
      <c r="R476" s="147"/>
    </row>
    <row r="477" spans="15:18" x14ac:dyDescent="0.15">
      <c r="O477" s="107"/>
      <c r="P477" s="107"/>
      <c r="Q477" s="107"/>
      <c r="R477" s="147"/>
    </row>
    <row r="478" spans="15:18" x14ac:dyDescent="0.15">
      <c r="O478" s="107"/>
      <c r="P478" s="107"/>
      <c r="Q478" s="107"/>
      <c r="R478" s="147"/>
    </row>
    <row r="479" spans="15:18" x14ac:dyDescent="0.15">
      <c r="O479" s="107"/>
      <c r="P479" s="107"/>
      <c r="Q479" s="107"/>
      <c r="R479" s="147"/>
    </row>
    <row r="480" spans="15:18" x14ac:dyDescent="0.15">
      <c r="O480" s="107"/>
      <c r="P480" s="107"/>
      <c r="Q480" s="107"/>
      <c r="R480" s="147"/>
    </row>
    <row r="481" spans="15:18" x14ac:dyDescent="0.15">
      <c r="O481" s="107"/>
      <c r="P481" s="107"/>
      <c r="Q481" s="107"/>
      <c r="R481" s="147"/>
    </row>
    <row r="482" spans="15:18" x14ac:dyDescent="0.15">
      <c r="O482" s="107"/>
      <c r="P482" s="107"/>
      <c r="Q482" s="107"/>
      <c r="R482" s="147"/>
    </row>
    <row r="483" spans="15:18" x14ac:dyDescent="0.15">
      <c r="O483" s="107"/>
      <c r="P483" s="107"/>
      <c r="Q483" s="107"/>
      <c r="R483" s="147"/>
    </row>
    <row r="484" spans="15:18" x14ac:dyDescent="0.15">
      <c r="O484" s="107"/>
      <c r="P484" s="107"/>
      <c r="Q484" s="107"/>
      <c r="R484" s="147"/>
    </row>
    <row r="485" spans="15:18" x14ac:dyDescent="0.15">
      <c r="O485" s="107"/>
      <c r="P485" s="107"/>
      <c r="Q485" s="107"/>
      <c r="R485" s="147"/>
    </row>
    <row r="486" spans="15:18" x14ac:dyDescent="0.15">
      <c r="O486" s="107"/>
      <c r="P486" s="107"/>
      <c r="Q486" s="107"/>
      <c r="R486" s="147"/>
    </row>
    <row r="487" spans="15:18" x14ac:dyDescent="0.15">
      <c r="O487" s="107"/>
      <c r="P487" s="107"/>
      <c r="Q487" s="107"/>
      <c r="R487" s="147"/>
    </row>
    <row r="488" spans="15:18" x14ac:dyDescent="0.15">
      <c r="O488" s="107"/>
      <c r="P488" s="107"/>
      <c r="Q488" s="107"/>
      <c r="R488" s="147"/>
    </row>
    <row r="489" spans="15:18" x14ac:dyDescent="0.15">
      <c r="O489" s="107"/>
      <c r="P489" s="107"/>
      <c r="Q489" s="107"/>
      <c r="R489" s="147"/>
    </row>
    <row r="490" spans="15:18" x14ac:dyDescent="0.15">
      <c r="O490" s="107"/>
      <c r="P490" s="107"/>
      <c r="Q490" s="107"/>
      <c r="R490" s="147"/>
    </row>
    <row r="491" spans="15:18" x14ac:dyDescent="0.15">
      <c r="O491" s="107"/>
      <c r="P491" s="107"/>
      <c r="Q491" s="107"/>
      <c r="R491" s="147"/>
    </row>
    <row r="492" spans="15:18" x14ac:dyDescent="0.15">
      <c r="O492" s="107"/>
      <c r="P492" s="107"/>
      <c r="Q492" s="107"/>
      <c r="R492" s="147"/>
    </row>
    <row r="493" spans="15:18" x14ac:dyDescent="0.15">
      <c r="O493" s="107"/>
      <c r="P493" s="107"/>
      <c r="Q493" s="107"/>
      <c r="R493" s="147"/>
    </row>
    <row r="494" spans="15:18" x14ac:dyDescent="0.15">
      <c r="O494" s="107"/>
      <c r="P494" s="107"/>
      <c r="Q494" s="107"/>
      <c r="R494" s="147"/>
    </row>
    <row r="495" spans="15:18" x14ac:dyDescent="0.15">
      <c r="O495" s="107"/>
      <c r="P495" s="107"/>
      <c r="Q495" s="107"/>
      <c r="R495" s="147"/>
    </row>
    <row r="496" spans="15:18" x14ac:dyDescent="0.15">
      <c r="O496" s="107"/>
      <c r="P496" s="107"/>
      <c r="Q496" s="107"/>
      <c r="R496" s="147"/>
    </row>
    <row r="497" spans="15:18" x14ac:dyDescent="0.15">
      <c r="O497" s="107"/>
      <c r="P497" s="107"/>
      <c r="Q497" s="107"/>
      <c r="R497" s="147"/>
    </row>
    <row r="498" spans="15:18" x14ac:dyDescent="0.15">
      <c r="O498" s="107"/>
      <c r="P498" s="107"/>
      <c r="Q498" s="107"/>
      <c r="R498" s="147"/>
    </row>
    <row r="499" spans="15:18" x14ac:dyDescent="0.15">
      <c r="O499" s="107"/>
      <c r="P499" s="107"/>
      <c r="Q499" s="107"/>
      <c r="R499" s="147"/>
    </row>
    <row r="500" spans="15:18" x14ac:dyDescent="0.15">
      <c r="O500" s="107"/>
      <c r="P500" s="107"/>
      <c r="Q500" s="107"/>
      <c r="R500" s="147"/>
    </row>
    <row r="501" spans="15:18" x14ac:dyDescent="0.15">
      <c r="O501" s="107"/>
      <c r="P501" s="107"/>
      <c r="Q501" s="107"/>
      <c r="R501" s="147"/>
    </row>
    <row r="502" spans="15:18" x14ac:dyDescent="0.15">
      <c r="O502" s="107"/>
      <c r="P502" s="107"/>
      <c r="Q502" s="107"/>
      <c r="R502" s="147"/>
    </row>
    <row r="503" spans="15:18" x14ac:dyDescent="0.15">
      <c r="O503" s="107"/>
      <c r="P503" s="107"/>
      <c r="Q503" s="107"/>
      <c r="R503" s="147"/>
    </row>
    <row r="504" spans="15:18" x14ac:dyDescent="0.15">
      <c r="O504" s="107"/>
      <c r="P504" s="107"/>
      <c r="Q504" s="107"/>
      <c r="R504" s="147"/>
    </row>
    <row r="505" spans="15:18" x14ac:dyDescent="0.15">
      <c r="O505" s="107"/>
      <c r="P505" s="107"/>
      <c r="Q505" s="107"/>
      <c r="R505" s="147"/>
    </row>
    <row r="506" spans="15:18" x14ac:dyDescent="0.15">
      <c r="O506" s="107"/>
      <c r="P506" s="107"/>
      <c r="Q506" s="107"/>
      <c r="R506" s="147"/>
    </row>
    <row r="507" spans="15:18" x14ac:dyDescent="0.15">
      <c r="O507" s="107"/>
      <c r="P507" s="107"/>
      <c r="Q507" s="107"/>
      <c r="R507" s="147"/>
    </row>
    <row r="508" spans="15:18" x14ac:dyDescent="0.15">
      <c r="O508" s="107"/>
      <c r="P508" s="107"/>
      <c r="Q508" s="107"/>
      <c r="R508" s="147"/>
    </row>
    <row r="509" spans="15:18" x14ac:dyDescent="0.15">
      <c r="O509" s="107"/>
      <c r="P509" s="107"/>
      <c r="Q509" s="107"/>
      <c r="R509" s="147"/>
    </row>
    <row r="510" spans="15:18" x14ac:dyDescent="0.15">
      <c r="O510" s="107"/>
      <c r="P510" s="107"/>
      <c r="Q510" s="107"/>
      <c r="R510" s="147"/>
    </row>
    <row r="511" spans="15:18" x14ac:dyDescent="0.15">
      <c r="O511" s="107"/>
      <c r="P511" s="107"/>
      <c r="Q511" s="107"/>
      <c r="R511" s="147"/>
    </row>
    <row r="512" spans="15:18" x14ac:dyDescent="0.15">
      <c r="O512" s="107"/>
      <c r="P512" s="107"/>
      <c r="Q512" s="107"/>
      <c r="R512" s="147"/>
    </row>
    <row r="513" spans="15:18" x14ac:dyDescent="0.15">
      <c r="O513" s="107"/>
      <c r="P513" s="107"/>
      <c r="Q513" s="107"/>
      <c r="R513" s="147"/>
    </row>
    <row r="514" spans="15:18" x14ac:dyDescent="0.15">
      <c r="O514" s="107"/>
      <c r="P514" s="107"/>
      <c r="Q514" s="107"/>
      <c r="R514" s="147"/>
    </row>
    <row r="515" spans="15:18" x14ac:dyDescent="0.15">
      <c r="O515" s="107"/>
      <c r="P515" s="107"/>
      <c r="Q515" s="107"/>
      <c r="R515" s="147"/>
    </row>
    <row r="516" spans="15:18" x14ac:dyDescent="0.15">
      <c r="O516" s="107"/>
      <c r="P516" s="107"/>
      <c r="Q516" s="107"/>
      <c r="R516" s="147"/>
    </row>
    <row r="517" spans="15:18" x14ac:dyDescent="0.15">
      <c r="O517" s="107"/>
      <c r="P517" s="107"/>
      <c r="Q517" s="107"/>
      <c r="R517" s="147"/>
    </row>
    <row r="518" spans="15:18" x14ac:dyDescent="0.15">
      <c r="O518" s="107"/>
      <c r="P518" s="107"/>
      <c r="Q518" s="107"/>
      <c r="R518" s="147"/>
    </row>
    <row r="519" spans="15:18" x14ac:dyDescent="0.15">
      <c r="O519" s="107"/>
      <c r="P519" s="107"/>
      <c r="Q519" s="107"/>
      <c r="R519" s="147"/>
    </row>
    <row r="520" spans="15:18" x14ac:dyDescent="0.15">
      <c r="O520" s="107"/>
      <c r="P520" s="107"/>
      <c r="Q520" s="107"/>
      <c r="R520" s="147"/>
    </row>
    <row r="521" spans="15:18" x14ac:dyDescent="0.15">
      <c r="O521" s="107"/>
      <c r="P521" s="107"/>
      <c r="Q521" s="107"/>
      <c r="R521" s="147"/>
    </row>
    <row r="522" spans="15:18" x14ac:dyDescent="0.15">
      <c r="O522" s="107"/>
      <c r="P522" s="107"/>
      <c r="Q522" s="107"/>
      <c r="R522" s="147"/>
    </row>
    <row r="523" spans="15:18" x14ac:dyDescent="0.15">
      <c r="O523" s="107"/>
      <c r="P523" s="107"/>
      <c r="Q523" s="107"/>
      <c r="R523" s="147"/>
    </row>
    <row r="524" spans="15:18" x14ac:dyDescent="0.15">
      <c r="O524" s="107"/>
      <c r="P524" s="107"/>
      <c r="Q524" s="107"/>
      <c r="R524" s="147"/>
    </row>
    <row r="525" spans="15:18" x14ac:dyDescent="0.15">
      <c r="O525" s="107"/>
      <c r="P525" s="107"/>
      <c r="Q525" s="107"/>
      <c r="R525" s="147"/>
    </row>
    <row r="526" spans="15:18" x14ac:dyDescent="0.15">
      <c r="O526" s="107"/>
      <c r="P526" s="107"/>
      <c r="Q526" s="107"/>
      <c r="R526" s="147"/>
    </row>
    <row r="527" spans="15:18" x14ac:dyDescent="0.15">
      <c r="O527" s="107"/>
      <c r="P527" s="107"/>
      <c r="Q527" s="107"/>
      <c r="R527" s="147"/>
    </row>
    <row r="528" spans="15:18" x14ac:dyDescent="0.15">
      <c r="O528" s="107"/>
      <c r="P528" s="107"/>
      <c r="Q528" s="107"/>
      <c r="R528" s="147"/>
    </row>
    <row r="529" spans="15:18" x14ac:dyDescent="0.15">
      <c r="O529" s="107"/>
      <c r="P529" s="107"/>
      <c r="Q529" s="107"/>
      <c r="R529" s="147"/>
    </row>
    <row r="530" spans="15:18" x14ac:dyDescent="0.15">
      <c r="O530" s="107"/>
      <c r="P530" s="107"/>
      <c r="Q530" s="107"/>
      <c r="R530" s="147"/>
    </row>
    <row r="531" spans="15:18" x14ac:dyDescent="0.15">
      <c r="O531" s="107"/>
      <c r="P531" s="107"/>
      <c r="Q531" s="107"/>
      <c r="R531" s="147"/>
    </row>
    <row r="532" spans="15:18" x14ac:dyDescent="0.15">
      <c r="O532" s="107"/>
      <c r="P532" s="107"/>
      <c r="Q532" s="107"/>
      <c r="R532" s="147"/>
    </row>
    <row r="533" spans="15:18" x14ac:dyDescent="0.15">
      <c r="O533" s="107"/>
      <c r="P533" s="107"/>
      <c r="Q533" s="107"/>
      <c r="R533" s="147"/>
    </row>
    <row r="534" spans="15:18" x14ac:dyDescent="0.15">
      <c r="O534" s="107"/>
      <c r="P534" s="107"/>
      <c r="Q534" s="107"/>
      <c r="R534" s="147"/>
    </row>
    <row r="535" spans="15:18" x14ac:dyDescent="0.15">
      <c r="O535" s="107"/>
      <c r="P535" s="107"/>
      <c r="Q535" s="107"/>
      <c r="R535" s="147"/>
    </row>
    <row r="536" spans="15:18" x14ac:dyDescent="0.15">
      <c r="O536" s="107"/>
      <c r="P536" s="107"/>
      <c r="Q536" s="107"/>
      <c r="R536" s="147"/>
    </row>
    <row r="537" spans="15:18" x14ac:dyDescent="0.15">
      <c r="O537" s="107"/>
      <c r="P537" s="107"/>
      <c r="Q537" s="107"/>
      <c r="R537" s="147"/>
    </row>
    <row r="538" spans="15:18" x14ac:dyDescent="0.15">
      <c r="O538" s="107"/>
      <c r="P538" s="107"/>
      <c r="Q538" s="107"/>
      <c r="R538" s="147"/>
    </row>
    <row r="539" spans="15:18" x14ac:dyDescent="0.15">
      <c r="O539" s="107"/>
      <c r="P539" s="107"/>
      <c r="Q539" s="107"/>
      <c r="R539" s="147"/>
    </row>
    <row r="540" spans="15:18" x14ac:dyDescent="0.15">
      <c r="O540" s="107"/>
      <c r="P540" s="107"/>
      <c r="Q540" s="107"/>
      <c r="R540" s="147"/>
    </row>
    <row r="541" spans="15:18" x14ac:dyDescent="0.15">
      <c r="O541" s="107"/>
      <c r="P541" s="107"/>
      <c r="Q541" s="107"/>
      <c r="R541" s="147"/>
    </row>
    <row r="542" spans="15:18" x14ac:dyDescent="0.15">
      <c r="O542" s="107"/>
      <c r="P542" s="107"/>
      <c r="Q542" s="107"/>
      <c r="R542" s="147"/>
    </row>
    <row r="543" spans="15:18" x14ac:dyDescent="0.15">
      <c r="O543" s="107"/>
      <c r="P543" s="107"/>
      <c r="Q543" s="107"/>
      <c r="R543" s="147"/>
    </row>
    <row r="544" spans="15:18" x14ac:dyDescent="0.15">
      <c r="O544" s="107"/>
      <c r="P544" s="107"/>
      <c r="Q544" s="107"/>
      <c r="R544" s="147"/>
    </row>
    <row r="545" spans="15:18" x14ac:dyDescent="0.15">
      <c r="O545" s="107"/>
      <c r="P545" s="107"/>
      <c r="Q545" s="107"/>
      <c r="R545" s="147"/>
    </row>
    <row r="546" spans="15:18" x14ac:dyDescent="0.15">
      <c r="O546" s="107"/>
      <c r="P546" s="107"/>
      <c r="Q546" s="107"/>
      <c r="R546" s="147"/>
    </row>
    <row r="547" spans="15:18" x14ac:dyDescent="0.15">
      <c r="O547" s="107"/>
      <c r="P547" s="107"/>
      <c r="Q547" s="107"/>
      <c r="R547" s="147"/>
    </row>
    <row r="548" spans="15:18" x14ac:dyDescent="0.15">
      <c r="O548" s="107"/>
      <c r="P548" s="107"/>
      <c r="Q548" s="107"/>
      <c r="R548" s="147"/>
    </row>
    <row r="549" spans="15:18" x14ac:dyDescent="0.15">
      <c r="O549" s="107"/>
      <c r="P549" s="107"/>
      <c r="Q549" s="107"/>
      <c r="R549" s="147"/>
    </row>
    <row r="550" spans="15:18" x14ac:dyDescent="0.15">
      <c r="O550" s="107"/>
      <c r="P550" s="107"/>
      <c r="Q550" s="107"/>
      <c r="R550" s="147"/>
    </row>
    <row r="551" spans="15:18" x14ac:dyDescent="0.15">
      <c r="O551" s="107"/>
      <c r="P551" s="107"/>
      <c r="Q551" s="107"/>
      <c r="R551" s="147"/>
    </row>
    <row r="552" spans="15:18" x14ac:dyDescent="0.15">
      <c r="O552" s="107"/>
      <c r="P552" s="107"/>
      <c r="Q552" s="107"/>
      <c r="R552" s="147"/>
    </row>
    <row r="553" spans="15:18" x14ac:dyDescent="0.15">
      <c r="O553" s="107"/>
      <c r="P553" s="107"/>
      <c r="Q553" s="107"/>
      <c r="R553" s="147"/>
    </row>
    <row r="554" spans="15:18" x14ac:dyDescent="0.15">
      <c r="O554" s="107"/>
      <c r="P554" s="107"/>
      <c r="Q554" s="107"/>
      <c r="R554" s="147"/>
    </row>
    <row r="555" spans="15:18" x14ac:dyDescent="0.15">
      <c r="O555" s="107"/>
      <c r="P555" s="107"/>
      <c r="Q555" s="107"/>
      <c r="R555" s="147"/>
    </row>
    <row r="556" spans="15:18" x14ac:dyDescent="0.15">
      <c r="O556" s="107"/>
      <c r="P556" s="107"/>
      <c r="Q556" s="107"/>
      <c r="R556" s="147"/>
    </row>
    <row r="557" spans="15:18" x14ac:dyDescent="0.15">
      <c r="O557" s="107"/>
      <c r="P557" s="107"/>
      <c r="Q557" s="107"/>
      <c r="R557" s="147"/>
    </row>
    <row r="558" spans="15:18" x14ac:dyDescent="0.15">
      <c r="O558" s="107"/>
      <c r="P558" s="107"/>
      <c r="Q558" s="107"/>
      <c r="R558" s="147"/>
    </row>
    <row r="559" spans="15:18" x14ac:dyDescent="0.15">
      <c r="O559" s="107"/>
      <c r="P559" s="107"/>
      <c r="Q559" s="107"/>
      <c r="R559" s="147"/>
    </row>
    <row r="560" spans="15:18" x14ac:dyDescent="0.15">
      <c r="O560" s="107"/>
      <c r="P560" s="107"/>
      <c r="Q560" s="107"/>
      <c r="R560" s="147"/>
    </row>
    <row r="561" spans="15:18" x14ac:dyDescent="0.15">
      <c r="O561" s="107"/>
      <c r="P561" s="107"/>
      <c r="Q561" s="107"/>
      <c r="R561" s="147"/>
    </row>
    <row r="562" spans="15:18" x14ac:dyDescent="0.15">
      <c r="O562" s="107"/>
      <c r="P562" s="107"/>
      <c r="Q562" s="107"/>
      <c r="R562" s="147"/>
    </row>
    <row r="563" spans="15:18" x14ac:dyDescent="0.15">
      <c r="O563" s="107"/>
      <c r="P563" s="107"/>
      <c r="Q563" s="107"/>
      <c r="R563" s="147"/>
    </row>
    <row r="564" spans="15:18" x14ac:dyDescent="0.15">
      <c r="O564" s="107"/>
      <c r="P564" s="107"/>
      <c r="Q564" s="107"/>
      <c r="R564" s="147"/>
    </row>
    <row r="565" spans="15:18" x14ac:dyDescent="0.15">
      <c r="O565" s="107"/>
      <c r="P565" s="107"/>
      <c r="Q565" s="107"/>
      <c r="R565" s="147"/>
    </row>
    <row r="566" spans="15:18" x14ac:dyDescent="0.15">
      <c r="O566" s="107"/>
      <c r="P566" s="107"/>
      <c r="Q566" s="107"/>
      <c r="R566" s="147"/>
    </row>
    <row r="567" spans="15:18" x14ac:dyDescent="0.15">
      <c r="O567" s="107"/>
      <c r="P567" s="107"/>
      <c r="Q567" s="107"/>
      <c r="R567" s="147"/>
    </row>
    <row r="568" spans="15:18" x14ac:dyDescent="0.15">
      <c r="O568" s="107"/>
      <c r="P568" s="107"/>
      <c r="Q568" s="107"/>
      <c r="R568" s="147"/>
    </row>
    <row r="569" spans="15:18" x14ac:dyDescent="0.15">
      <c r="O569" s="107"/>
      <c r="P569" s="107"/>
      <c r="Q569" s="107"/>
      <c r="R569" s="147"/>
    </row>
    <row r="570" spans="15:18" x14ac:dyDescent="0.15">
      <c r="O570" s="107"/>
      <c r="P570" s="107"/>
      <c r="Q570" s="107"/>
      <c r="R570" s="147"/>
    </row>
    <row r="571" spans="15:18" x14ac:dyDescent="0.15">
      <c r="O571" s="107"/>
      <c r="P571" s="107"/>
      <c r="Q571" s="107"/>
      <c r="R571" s="147"/>
    </row>
    <row r="572" spans="15:18" x14ac:dyDescent="0.15">
      <c r="O572" s="107"/>
      <c r="P572" s="107"/>
      <c r="Q572" s="107"/>
      <c r="R572" s="147"/>
    </row>
    <row r="573" spans="15:18" x14ac:dyDescent="0.15">
      <c r="O573" s="107"/>
      <c r="P573" s="107"/>
      <c r="Q573" s="107"/>
      <c r="R573" s="147"/>
    </row>
    <row r="574" spans="15:18" x14ac:dyDescent="0.15">
      <c r="O574" s="107"/>
      <c r="P574" s="107"/>
      <c r="Q574" s="107"/>
      <c r="R574" s="147"/>
    </row>
    <row r="575" spans="15:18" x14ac:dyDescent="0.15">
      <c r="O575" s="107"/>
      <c r="P575" s="107"/>
      <c r="Q575" s="107"/>
      <c r="R575" s="147"/>
    </row>
    <row r="576" spans="15:18" x14ac:dyDescent="0.15">
      <c r="O576" s="107"/>
      <c r="P576" s="107"/>
      <c r="Q576" s="107"/>
      <c r="R576" s="147"/>
    </row>
    <row r="577" spans="15:18" x14ac:dyDescent="0.15">
      <c r="O577" s="107"/>
      <c r="P577" s="107"/>
      <c r="Q577" s="107"/>
      <c r="R577" s="147"/>
    </row>
    <row r="578" spans="15:18" x14ac:dyDescent="0.15">
      <c r="O578" s="107"/>
      <c r="P578" s="107"/>
      <c r="Q578" s="107"/>
      <c r="R578" s="147"/>
    </row>
    <row r="579" spans="15:18" x14ac:dyDescent="0.15">
      <c r="O579" s="107"/>
      <c r="P579" s="107"/>
      <c r="Q579" s="107"/>
      <c r="R579" s="147"/>
    </row>
    <row r="580" spans="15:18" x14ac:dyDescent="0.15">
      <c r="O580" s="107"/>
      <c r="P580" s="107"/>
      <c r="Q580" s="107"/>
      <c r="R580" s="147"/>
    </row>
    <row r="581" spans="15:18" x14ac:dyDescent="0.15">
      <c r="O581" s="107"/>
      <c r="P581" s="107"/>
      <c r="Q581" s="107"/>
      <c r="R581" s="147"/>
    </row>
    <row r="582" spans="15:18" x14ac:dyDescent="0.15">
      <c r="O582" s="107"/>
      <c r="P582" s="107"/>
      <c r="Q582" s="107"/>
      <c r="R582" s="147"/>
    </row>
    <row r="583" spans="15:18" x14ac:dyDescent="0.15">
      <c r="O583" s="107"/>
      <c r="P583" s="107"/>
      <c r="Q583" s="107"/>
      <c r="R583" s="147"/>
    </row>
    <row r="584" spans="15:18" x14ac:dyDescent="0.15">
      <c r="O584" s="107"/>
      <c r="P584" s="107"/>
      <c r="Q584" s="107"/>
      <c r="R584" s="147"/>
    </row>
    <row r="585" spans="15:18" x14ac:dyDescent="0.15">
      <c r="O585" s="107"/>
      <c r="P585" s="107"/>
      <c r="Q585" s="107"/>
      <c r="R585" s="147"/>
    </row>
    <row r="586" spans="15:18" x14ac:dyDescent="0.15">
      <c r="O586" s="107"/>
      <c r="P586" s="107"/>
      <c r="Q586" s="107"/>
      <c r="R586" s="147"/>
    </row>
    <row r="587" spans="15:18" x14ac:dyDescent="0.15">
      <c r="O587" s="107"/>
      <c r="P587" s="107"/>
      <c r="Q587" s="107"/>
      <c r="R587" s="147"/>
    </row>
    <row r="588" spans="15:18" x14ac:dyDescent="0.15">
      <c r="O588" s="107"/>
      <c r="P588" s="107"/>
      <c r="Q588" s="107"/>
      <c r="R588" s="147"/>
    </row>
    <row r="589" spans="15:18" x14ac:dyDescent="0.15">
      <c r="O589" s="107"/>
      <c r="P589" s="107"/>
      <c r="Q589" s="107"/>
      <c r="R589" s="147"/>
    </row>
    <row r="590" spans="15:18" x14ac:dyDescent="0.15">
      <c r="O590" s="107"/>
      <c r="P590" s="107"/>
      <c r="Q590" s="107"/>
      <c r="R590" s="147"/>
    </row>
    <row r="591" spans="15:18" x14ac:dyDescent="0.15">
      <c r="O591" s="107"/>
      <c r="P591" s="107"/>
      <c r="Q591" s="107"/>
      <c r="R591" s="147"/>
    </row>
    <row r="592" spans="15:18" x14ac:dyDescent="0.15">
      <c r="O592" s="107"/>
      <c r="P592" s="107"/>
      <c r="Q592" s="107"/>
      <c r="R592" s="147"/>
    </row>
    <row r="593" spans="15:18" x14ac:dyDescent="0.15">
      <c r="O593" s="107"/>
      <c r="P593" s="107"/>
      <c r="Q593" s="107"/>
      <c r="R593" s="147"/>
    </row>
    <row r="594" spans="15:18" x14ac:dyDescent="0.15">
      <c r="O594" s="107"/>
      <c r="P594" s="107"/>
      <c r="Q594" s="107"/>
      <c r="R594" s="147"/>
    </row>
    <row r="595" spans="15:18" x14ac:dyDescent="0.15">
      <c r="O595" s="107"/>
      <c r="P595" s="107"/>
      <c r="Q595" s="107"/>
      <c r="R595" s="147"/>
    </row>
    <row r="596" spans="15:18" x14ac:dyDescent="0.15">
      <c r="O596" s="107"/>
      <c r="P596" s="107"/>
      <c r="Q596" s="107"/>
      <c r="R596" s="147"/>
    </row>
    <row r="597" spans="15:18" x14ac:dyDescent="0.15">
      <c r="O597" s="107"/>
      <c r="P597" s="107"/>
      <c r="Q597" s="107"/>
      <c r="R597" s="147"/>
    </row>
    <row r="598" spans="15:18" x14ac:dyDescent="0.15">
      <c r="O598" s="107"/>
      <c r="P598" s="107"/>
      <c r="Q598" s="107"/>
      <c r="R598" s="147"/>
    </row>
    <row r="599" spans="15:18" x14ac:dyDescent="0.15">
      <c r="O599" s="107"/>
      <c r="P599" s="107"/>
      <c r="Q599" s="107"/>
      <c r="R599" s="147"/>
    </row>
    <row r="600" spans="15:18" x14ac:dyDescent="0.15">
      <c r="O600" s="107"/>
      <c r="P600" s="107"/>
      <c r="Q600" s="107"/>
      <c r="R600" s="147"/>
    </row>
    <row r="601" spans="15:18" x14ac:dyDescent="0.15">
      <c r="O601" s="107"/>
      <c r="P601" s="107"/>
      <c r="Q601" s="107"/>
      <c r="R601" s="147"/>
    </row>
    <row r="602" spans="15:18" x14ac:dyDescent="0.15">
      <c r="O602" s="107"/>
      <c r="P602" s="107"/>
      <c r="Q602" s="107"/>
      <c r="R602" s="147"/>
    </row>
    <row r="603" spans="15:18" x14ac:dyDescent="0.15">
      <c r="O603" s="107"/>
      <c r="P603" s="107"/>
      <c r="Q603" s="107"/>
      <c r="R603" s="147"/>
    </row>
    <row r="604" spans="15:18" x14ac:dyDescent="0.15">
      <c r="O604" s="107"/>
      <c r="P604" s="107"/>
      <c r="Q604" s="107"/>
      <c r="R604" s="147"/>
    </row>
    <row r="605" spans="15:18" x14ac:dyDescent="0.15">
      <c r="O605" s="107"/>
      <c r="P605" s="107"/>
      <c r="Q605" s="107"/>
      <c r="R605" s="147"/>
    </row>
    <row r="606" spans="15:18" x14ac:dyDescent="0.15">
      <c r="O606" s="107"/>
      <c r="P606" s="107"/>
      <c r="Q606" s="107"/>
      <c r="R606" s="147"/>
    </row>
    <row r="607" spans="15:18" x14ac:dyDescent="0.15">
      <c r="O607" s="107"/>
      <c r="P607" s="107"/>
      <c r="Q607" s="107"/>
      <c r="R607" s="147"/>
    </row>
    <row r="608" spans="15:18" x14ac:dyDescent="0.15">
      <c r="O608" s="107"/>
      <c r="P608" s="107"/>
      <c r="Q608" s="107"/>
      <c r="R608" s="147"/>
    </row>
    <row r="609" spans="15:18" x14ac:dyDescent="0.15">
      <c r="O609" s="107"/>
      <c r="P609" s="107"/>
      <c r="Q609" s="107"/>
      <c r="R609" s="147"/>
    </row>
    <row r="610" spans="15:18" x14ac:dyDescent="0.15">
      <c r="O610" s="107"/>
      <c r="P610" s="107"/>
      <c r="Q610" s="107"/>
      <c r="R610" s="147"/>
    </row>
    <row r="611" spans="15:18" x14ac:dyDescent="0.15">
      <c r="O611" s="107"/>
      <c r="P611" s="107"/>
      <c r="Q611" s="107"/>
      <c r="R611" s="147"/>
    </row>
    <row r="612" spans="15:18" x14ac:dyDescent="0.15">
      <c r="O612" s="107"/>
      <c r="P612" s="107"/>
      <c r="Q612" s="107"/>
      <c r="R612" s="147"/>
    </row>
    <row r="613" spans="15:18" x14ac:dyDescent="0.15">
      <c r="O613" s="107"/>
      <c r="P613" s="107"/>
      <c r="Q613" s="107"/>
      <c r="R613" s="147"/>
    </row>
    <row r="614" spans="15:18" x14ac:dyDescent="0.15">
      <c r="O614" s="107"/>
      <c r="P614" s="107"/>
      <c r="Q614" s="107"/>
      <c r="R614" s="147"/>
    </row>
    <row r="615" spans="15:18" x14ac:dyDescent="0.15">
      <c r="O615" s="107"/>
      <c r="P615" s="107"/>
      <c r="Q615" s="107"/>
      <c r="R615" s="147"/>
    </row>
    <row r="616" spans="15:18" x14ac:dyDescent="0.15">
      <c r="O616" s="107"/>
      <c r="P616" s="107"/>
      <c r="Q616" s="107"/>
      <c r="R616" s="147"/>
    </row>
    <row r="617" spans="15:18" x14ac:dyDescent="0.15">
      <c r="O617" s="107"/>
      <c r="P617" s="107"/>
      <c r="Q617" s="107"/>
      <c r="R617" s="147"/>
    </row>
    <row r="618" spans="15:18" x14ac:dyDescent="0.15">
      <c r="O618" s="107"/>
      <c r="P618" s="107"/>
      <c r="Q618" s="107"/>
      <c r="R618" s="147"/>
    </row>
    <row r="619" spans="15:18" x14ac:dyDescent="0.15">
      <c r="O619" s="107"/>
      <c r="P619" s="107"/>
      <c r="Q619" s="107"/>
      <c r="R619" s="147"/>
    </row>
    <row r="620" spans="15:18" x14ac:dyDescent="0.15">
      <c r="O620" s="107"/>
      <c r="P620" s="107"/>
      <c r="Q620" s="107"/>
      <c r="R620" s="147"/>
    </row>
    <row r="621" spans="15:18" x14ac:dyDescent="0.15">
      <c r="O621" s="107"/>
      <c r="P621" s="107"/>
      <c r="Q621" s="107"/>
      <c r="R621" s="147"/>
    </row>
    <row r="622" spans="15:18" x14ac:dyDescent="0.15">
      <c r="O622" s="107"/>
      <c r="P622" s="107"/>
      <c r="Q622" s="107"/>
      <c r="R622" s="147"/>
    </row>
    <row r="623" spans="15:18" x14ac:dyDescent="0.15">
      <c r="O623" s="107"/>
      <c r="P623" s="107"/>
      <c r="Q623" s="107"/>
      <c r="R623" s="147"/>
    </row>
    <row r="624" spans="15:18" x14ac:dyDescent="0.15">
      <c r="O624" s="107"/>
      <c r="P624" s="107"/>
      <c r="Q624" s="107"/>
      <c r="R624" s="147"/>
    </row>
    <row r="625" spans="15:18" x14ac:dyDescent="0.15">
      <c r="O625" s="107"/>
      <c r="P625" s="107"/>
      <c r="Q625" s="107"/>
      <c r="R625" s="147"/>
    </row>
    <row r="626" spans="15:18" x14ac:dyDescent="0.15">
      <c r="O626" s="107"/>
      <c r="P626" s="107"/>
      <c r="Q626" s="107"/>
      <c r="R626" s="147"/>
    </row>
    <row r="627" spans="15:18" x14ac:dyDescent="0.15">
      <c r="O627" s="107"/>
      <c r="P627" s="107"/>
      <c r="Q627" s="107"/>
      <c r="R627" s="147"/>
    </row>
    <row r="628" spans="15:18" x14ac:dyDescent="0.15">
      <c r="O628" s="107"/>
      <c r="P628" s="107"/>
      <c r="Q628" s="107"/>
      <c r="R628" s="147"/>
    </row>
    <row r="629" spans="15:18" x14ac:dyDescent="0.15">
      <c r="O629" s="107"/>
      <c r="P629" s="107"/>
      <c r="Q629" s="107"/>
      <c r="R629" s="147"/>
    </row>
    <row r="630" spans="15:18" x14ac:dyDescent="0.15">
      <c r="O630" s="107"/>
      <c r="P630" s="107"/>
      <c r="Q630" s="107"/>
      <c r="R630" s="147"/>
    </row>
    <row r="631" spans="15:18" x14ac:dyDescent="0.15">
      <c r="O631" s="107"/>
      <c r="P631" s="107"/>
      <c r="Q631" s="107"/>
      <c r="R631" s="147"/>
    </row>
    <row r="632" spans="15:18" x14ac:dyDescent="0.15">
      <c r="O632" s="107"/>
      <c r="P632" s="107"/>
      <c r="Q632" s="107"/>
      <c r="R632" s="147"/>
    </row>
    <row r="633" spans="15:18" x14ac:dyDescent="0.15">
      <c r="O633" s="107"/>
      <c r="P633" s="107"/>
      <c r="Q633" s="107"/>
      <c r="R633" s="147"/>
    </row>
    <row r="634" spans="15:18" x14ac:dyDescent="0.15">
      <c r="O634" s="107"/>
      <c r="P634" s="107"/>
      <c r="Q634" s="107"/>
      <c r="R634" s="147"/>
    </row>
    <row r="635" spans="15:18" x14ac:dyDescent="0.15">
      <c r="O635" s="107"/>
      <c r="P635" s="107"/>
      <c r="Q635" s="107"/>
      <c r="R635" s="147"/>
    </row>
    <row r="636" spans="15:18" x14ac:dyDescent="0.15">
      <c r="O636" s="107"/>
      <c r="P636" s="107"/>
      <c r="Q636" s="107"/>
      <c r="R636" s="147"/>
    </row>
    <row r="637" spans="15:18" x14ac:dyDescent="0.15">
      <c r="O637" s="107"/>
      <c r="P637" s="107"/>
      <c r="Q637" s="107"/>
      <c r="R637" s="147"/>
    </row>
    <row r="638" spans="15:18" x14ac:dyDescent="0.15">
      <c r="O638" s="107"/>
      <c r="P638" s="107"/>
      <c r="Q638" s="107"/>
      <c r="R638" s="147"/>
    </row>
    <row r="639" spans="15:18" x14ac:dyDescent="0.15">
      <c r="O639" s="107"/>
      <c r="P639" s="107"/>
      <c r="Q639" s="107"/>
      <c r="R639" s="147"/>
    </row>
    <row r="640" spans="15:18" x14ac:dyDescent="0.15">
      <c r="O640" s="107"/>
      <c r="P640" s="107"/>
      <c r="Q640" s="107"/>
      <c r="R640" s="147"/>
    </row>
    <row r="641" spans="15:18" x14ac:dyDescent="0.15">
      <c r="O641" s="107"/>
      <c r="P641" s="107"/>
      <c r="Q641" s="107"/>
      <c r="R641" s="147"/>
    </row>
    <row r="642" spans="15:18" x14ac:dyDescent="0.15">
      <c r="O642" s="107"/>
      <c r="P642" s="107"/>
      <c r="Q642" s="107"/>
      <c r="R642" s="147"/>
    </row>
    <row r="643" spans="15:18" x14ac:dyDescent="0.15">
      <c r="O643" s="107"/>
      <c r="P643" s="107"/>
      <c r="Q643" s="107"/>
      <c r="R643" s="147"/>
    </row>
    <row r="644" spans="15:18" x14ac:dyDescent="0.15">
      <c r="O644" s="107"/>
      <c r="P644" s="107"/>
      <c r="Q644" s="107"/>
      <c r="R644" s="147"/>
    </row>
    <row r="645" spans="15:18" x14ac:dyDescent="0.15">
      <c r="O645" s="107"/>
      <c r="P645" s="107"/>
      <c r="Q645" s="107"/>
      <c r="R645" s="147"/>
    </row>
    <row r="646" spans="15:18" x14ac:dyDescent="0.15">
      <c r="O646" s="107"/>
      <c r="P646" s="107"/>
      <c r="Q646" s="107"/>
      <c r="R646" s="147"/>
    </row>
    <row r="647" spans="15:18" x14ac:dyDescent="0.15">
      <c r="O647" s="107"/>
      <c r="P647" s="107"/>
      <c r="Q647" s="107"/>
      <c r="R647" s="147"/>
    </row>
    <row r="648" spans="15:18" x14ac:dyDescent="0.15">
      <c r="O648" s="107"/>
      <c r="P648" s="107"/>
      <c r="Q648" s="107"/>
      <c r="R648" s="147"/>
    </row>
    <row r="649" spans="15:18" x14ac:dyDescent="0.15">
      <c r="O649" s="107"/>
      <c r="P649" s="107"/>
      <c r="Q649" s="107"/>
      <c r="R649" s="147"/>
    </row>
    <row r="650" spans="15:18" x14ac:dyDescent="0.15">
      <c r="O650" s="107"/>
      <c r="P650" s="107"/>
      <c r="Q650" s="107"/>
      <c r="R650" s="147"/>
    </row>
    <row r="651" spans="15:18" x14ac:dyDescent="0.15">
      <c r="O651" s="107"/>
      <c r="P651" s="107"/>
      <c r="Q651" s="107"/>
      <c r="R651" s="147"/>
    </row>
    <row r="652" spans="15:18" x14ac:dyDescent="0.15">
      <c r="O652" s="107"/>
      <c r="P652" s="107"/>
      <c r="Q652" s="107"/>
      <c r="R652" s="147"/>
    </row>
    <row r="653" spans="15:18" x14ac:dyDescent="0.15">
      <c r="O653" s="107"/>
      <c r="P653" s="107"/>
      <c r="Q653" s="107"/>
      <c r="R653" s="147"/>
    </row>
    <row r="654" spans="15:18" x14ac:dyDescent="0.15">
      <c r="O654" s="107"/>
      <c r="P654" s="107"/>
      <c r="Q654" s="107"/>
      <c r="R654" s="147"/>
    </row>
    <row r="655" spans="15:18" x14ac:dyDescent="0.15">
      <c r="O655" s="107"/>
      <c r="P655" s="107"/>
      <c r="Q655" s="107"/>
      <c r="R655" s="147"/>
    </row>
    <row r="656" spans="15:18" x14ac:dyDescent="0.15">
      <c r="O656" s="107"/>
      <c r="P656" s="107"/>
      <c r="Q656" s="107"/>
      <c r="R656" s="147"/>
    </row>
    <row r="657" spans="15:18" x14ac:dyDescent="0.15">
      <c r="O657" s="107"/>
      <c r="P657" s="107"/>
      <c r="Q657" s="107"/>
      <c r="R657" s="147"/>
    </row>
    <row r="658" spans="15:18" x14ac:dyDescent="0.15">
      <c r="O658" s="107"/>
      <c r="P658" s="107"/>
      <c r="Q658" s="107"/>
      <c r="R658" s="147"/>
    </row>
    <row r="659" spans="15:18" x14ac:dyDescent="0.15">
      <c r="O659" s="107"/>
      <c r="P659" s="107"/>
      <c r="Q659" s="107"/>
      <c r="R659" s="147"/>
    </row>
    <row r="660" spans="15:18" x14ac:dyDescent="0.15">
      <c r="O660" s="107"/>
      <c r="P660" s="107"/>
      <c r="Q660" s="107"/>
      <c r="R660" s="147"/>
    </row>
    <row r="661" spans="15:18" x14ac:dyDescent="0.15">
      <c r="O661" s="107"/>
      <c r="P661" s="107"/>
      <c r="Q661" s="107"/>
      <c r="R661" s="147"/>
    </row>
    <row r="662" spans="15:18" x14ac:dyDescent="0.15">
      <c r="O662" s="107"/>
      <c r="P662" s="107"/>
      <c r="Q662" s="107"/>
      <c r="R662" s="147"/>
    </row>
    <row r="663" spans="15:18" x14ac:dyDescent="0.15">
      <c r="O663" s="107"/>
      <c r="P663" s="107"/>
      <c r="Q663" s="107"/>
      <c r="R663" s="147"/>
    </row>
    <row r="664" spans="15:18" x14ac:dyDescent="0.15">
      <c r="O664" s="107"/>
      <c r="P664" s="107"/>
      <c r="Q664" s="107"/>
      <c r="R664" s="147"/>
    </row>
    <row r="665" spans="15:18" x14ac:dyDescent="0.15">
      <c r="O665" s="107"/>
      <c r="P665" s="107"/>
      <c r="Q665" s="107"/>
      <c r="R665" s="147"/>
    </row>
    <row r="666" spans="15:18" x14ac:dyDescent="0.15">
      <c r="O666" s="107"/>
      <c r="P666" s="107"/>
      <c r="Q666" s="107"/>
      <c r="R666" s="147"/>
    </row>
    <row r="667" spans="15:18" x14ac:dyDescent="0.15">
      <c r="O667" s="107"/>
      <c r="P667" s="107"/>
      <c r="Q667" s="107"/>
      <c r="R667" s="147"/>
    </row>
    <row r="668" spans="15:18" x14ac:dyDescent="0.15">
      <c r="O668" s="107"/>
      <c r="P668" s="107"/>
      <c r="Q668" s="107"/>
      <c r="R668" s="147"/>
    </row>
    <row r="669" spans="15:18" x14ac:dyDescent="0.15">
      <c r="O669" s="107"/>
      <c r="P669" s="107"/>
      <c r="Q669" s="107"/>
      <c r="R669" s="147"/>
    </row>
    <row r="670" spans="15:18" x14ac:dyDescent="0.15">
      <c r="O670" s="107"/>
      <c r="P670" s="107"/>
      <c r="Q670" s="107"/>
      <c r="R670" s="147"/>
    </row>
    <row r="671" spans="15:18" x14ac:dyDescent="0.15">
      <c r="O671" s="107"/>
      <c r="P671" s="107"/>
      <c r="Q671" s="107"/>
      <c r="R671" s="147"/>
    </row>
    <row r="672" spans="15:18" x14ac:dyDescent="0.15">
      <c r="O672" s="107"/>
      <c r="P672" s="107"/>
      <c r="Q672" s="107"/>
      <c r="R672" s="147"/>
    </row>
    <row r="673" spans="15:18" x14ac:dyDescent="0.15">
      <c r="O673" s="107"/>
      <c r="P673" s="107"/>
      <c r="Q673" s="107"/>
      <c r="R673" s="147"/>
    </row>
    <row r="674" spans="15:18" x14ac:dyDescent="0.15">
      <c r="O674" s="107"/>
      <c r="P674" s="107"/>
      <c r="Q674" s="107"/>
      <c r="R674" s="147"/>
    </row>
    <row r="675" spans="15:18" x14ac:dyDescent="0.15">
      <c r="O675" s="107"/>
      <c r="P675" s="107"/>
      <c r="Q675" s="107"/>
      <c r="R675" s="147"/>
    </row>
    <row r="676" spans="15:18" x14ac:dyDescent="0.15">
      <c r="O676" s="107"/>
      <c r="P676" s="107"/>
      <c r="Q676" s="107"/>
      <c r="R676" s="147"/>
    </row>
    <row r="677" spans="15:18" x14ac:dyDescent="0.15">
      <c r="O677" s="107"/>
      <c r="P677" s="107"/>
      <c r="Q677" s="107"/>
      <c r="R677" s="147"/>
    </row>
    <row r="678" spans="15:18" x14ac:dyDescent="0.15">
      <c r="O678" s="107"/>
      <c r="P678" s="107"/>
      <c r="Q678" s="107"/>
      <c r="R678" s="147"/>
    </row>
    <row r="679" spans="15:18" x14ac:dyDescent="0.15">
      <c r="O679" s="107"/>
      <c r="P679" s="107"/>
      <c r="Q679" s="107"/>
      <c r="R679" s="147"/>
    </row>
    <row r="680" spans="15:18" x14ac:dyDescent="0.15">
      <c r="O680" s="107"/>
      <c r="P680" s="107"/>
      <c r="Q680" s="107"/>
      <c r="R680" s="147"/>
    </row>
    <row r="681" spans="15:18" x14ac:dyDescent="0.15">
      <c r="O681" s="107"/>
      <c r="P681" s="107"/>
      <c r="Q681" s="107"/>
      <c r="R681" s="147"/>
    </row>
    <row r="682" spans="15:18" x14ac:dyDescent="0.15">
      <c r="O682" s="107"/>
      <c r="P682" s="107"/>
      <c r="Q682" s="107"/>
      <c r="R682" s="147"/>
    </row>
    <row r="683" spans="15:18" x14ac:dyDescent="0.15">
      <c r="O683" s="107"/>
      <c r="P683" s="107"/>
      <c r="Q683" s="107"/>
      <c r="R683" s="147"/>
    </row>
    <row r="684" spans="15:18" x14ac:dyDescent="0.15">
      <c r="O684" s="107"/>
      <c r="P684" s="107"/>
      <c r="Q684" s="107"/>
      <c r="R684" s="147"/>
    </row>
    <row r="685" spans="15:18" x14ac:dyDescent="0.15">
      <c r="O685" s="107"/>
      <c r="P685" s="107"/>
      <c r="Q685" s="107"/>
      <c r="R685" s="147"/>
    </row>
    <row r="686" spans="15:18" x14ac:dyDescent="0.15">
      <c r="O686" s="107"/>
      <c r="P686" s="107"/>
      <c r="Q686" s="107"/>
      <c r="R686" s="147"/>
    </row>
    <row r="687" spans="15:18" x14ac:dyDescent="0.15">
      <c r="O687" s="107"/>
      <c r="P687" s="107"/>
      <c r="Q687" s="107"/>
      <c r="R687" s="147"/>
    </row>
    <row r="688" spans="15:18" x14ac:dyDescent="0.15">
      <c r="O688" s="107"/>
      <c r="P688" s="107"/>
      <c r="Q688" s="107"/>
      <c r="R688" s="147"/>
    </row>
    <row r="689" spans="15:18" x14ac:dyDescent="0.15">
      <c r="O689" s="107"/>
      <c r="P689" s="107"/>
      <c r="Q689" s="107"/>
      <c r="R689" s="147"/>
    </row>
    <row r="690" spans="15:18" x14ac:dyDescent="0.15">
      <c r="O690" s="107"/>
      <c r="P690" s="107"/>
      <c r="Q690" s="107"/>
      <c r="R690" s="147"/>
    </row>
    <row r="691" spans="15:18" x14ac:dyDescent="0.15">
      <c r="O691" s="107"/>
      <c r="P691" s="107"/>
      <c r="Q691" s="107"/>
      <c r="R691" s="147"/>
    </row>
    <row r="692" spans="15:18" x14ac:dyDescent="0.15">
      <c r="O692" s="107"/>
      <c r="P692" s="107"/>
      <c r="Q692" s="107"/>
      <c r="R692" s="147"/>
    </row>
    <row r="693" spans="15:18" x14ac:dyDescent="0.15">
      <c r="O693" s="107"/>
      <c r="P693" s="107"/>
      <c r="Q693" s="107"/>
      <c r="R693" s="147"/>
    </row>
    <row r="694" spans="15:18" x14ac:dyDescent="0.15">
      <c r="O694" s="107"/>
      <c r="P694" s="107"/>
      <c r="Q694" s="107"/>
      <c r="R694" s="147"/>
    </row>
    <row r="695" spans="15:18" x14ac:dyDescent="0.15">
      <c r="O695" s="107"/>
      <c r="P695" s="107"/>
      <c r="Q695" s="107"/>
      <c r="R695" s="147"/>
    </row>
    <row r="696" spans="15:18" x14ac:dyDescent="0.15">
      <c r="O696" s="107"/>
      <c r="P696" s="107"/>
      <c r="Q696" s="107"/>
      <c r="R696" s="147"/>
    </row>
    <row r="697" spans="15:18" x14ac:dyDescent="0.15">
      <c r="O697" s="107"/>
      <c r="P697" s="107"/>
      <c r="Q697" s="107"/>
      <c r="R697" s="147"/>
    </row>
    <row r="698" spans="15:18" x14ac:dyDescent="0.15">
      <c r="O698" s="107"/>
      <c r="P698" s="107"/>
      <c r="Q698" s="107"/>
      <c r="R698" s="147"/>
    </row>
    <row r="699" spans="15:18" x14ac:dyDescent="0.15">
      <c r="O699" s="107"/>
      <c r="P699" s="107"/>
      <c r="Q699" s="107"/>
      <c r="R699" s="147"/>
    </row>
    <row r="700" spans="15:18" x14ac:dyDescent="0.15">
      <c r="O700" s="107"/>
      <c r="P700" s="107"/>
      <c r="Q700" s="107"/>
      <c r="R700" s="147"/>
    </row>
    <row r="701" spans="15:18" x14ac:dyDescent="0.15">
      <c r="O701" s="107"/>
      <c r="P701" s="107"/>
      <c r="Q701" s="107"/>
      <c r="R701" s="147"/>
    </row>
    <row r="702" spans="15:18" x14ac:dyDescent="0.15">
      <c r="O702" s="107"/>
      <c r="P702" s="107"/>
      <c r="Q702" s="107"/>
      <c r="R702" s="147"/>
    </row>
    <row r="703" spans="15:18" x14ac:dyDescent="0.15">
      <c r="O703" s="107"/>
      <c r="P703" s="107"/>
      <c r="Q703" s="107"/>
      <c r="R703" s="147"/>
    </row>
    <row r="704" spans="15:18" x14ac:dyDescent="0.15">
      <c r="O704" s="107"/>
      <c r="P704" s="107"/>
      <c r="Q704" s="107"/>
      <c r="R704" s="147"/>
    </row>
    <row r="705" spans="15:18" x14ac:dyDescent="0.15">
      <c r="O705" s="107"/>
      <c r="P705" s="107"/>
      <c r="Q705" s="107"/>
      <c r="R705" s="147"/>
    </row>
    <row r="706" spans="15:18" x14ac:dyDescent="0.15">
      <c r="O706" s="107"/>
      <c r="P706" s="107"/>
      <c r="Q706" s="107"/>
      <c r="R706" s="147"/>
    </row>
    <row r="707" spans="15:18" x14ac:dyDescent="0.15">
      <c r="O707" s="107"/>
      <c r="P707" s="107"/>
      <c r="Q707" s="107"/>
      <c r="R707" s="147"/>
    </row>
    <row r="708" spans="15:18" x14ac:dyDescent="0.15">
      <c r="O708" s="107"/>
      <c r="P708" s="107"/>
      <c r="Q708" s="107"/>
      <c r="R708" s="147"/>
    </row>
    <row r="709" spans="15:18" x14ac:dyDescent="0.15">
      <c r="O709" s="107"/>
      <c r="P709" s="107"/>
      <c r="Q709" s="107"/>
      <c r="R709" s="147"/>
    </row>
    <row r="710" spans="15:18" x14ac:dyDescent="0.15">
      <c r="O710" s="107"/>
      <c r="P710" s="107"/>
      <c r="Q710" s="107"/>
      <c r="R710" s="147"/>
    </row>
    <row r="711" spans="15:18" x14ac:dyDescent="0.15">
      <c r="O711" s="107"/>
      <c r="P711" s="107"/>
      <c r="Q711" s="107"/>
      <c r="R711" s="147"/>
    </row>
    <row r="712" spans="15:18" x14ac:dyDescent="0.15">
      <c r="O712" s="107"/>
      <c r="P712" s="107"/>
      <c r="Q712" s="107"/>
      <c r="R712" s="147"/>
    </row>
    <row r="713" spans="15:18" x14ac:dyDescent="0.15">
      <c r="O713" s="107"/>
      <c r="P713" s="107"/>
      <c r="Q713" s="107"/>
      <c r="R713" s="147"/>
    </row>
    <row r="714" spans="15:18" x14ac:dyDescent="0.15">
      <c r="O714" s="107"/>
      <c r="P714" s="107"/>
      <c r="Q714" s="107"/>
      <c r="R714" s="147"/>
    </row>
    <row r="715" spans="15:18" x14ac:dyDescent="0.15">
      <c r="O715" s="107"/>
      <c r="P715" s="107"/>
      <c r="Q715" s="107"/>
      <c r="R715" s="147"/>
    </row>
    <row r="716" spans="15:18" x14ac:dyDescent="0.15">
      <c r="O716" s="107"/>
      <c r="P716" s="107"/>
      <c r="Q716" s="107"/>
      <c r="R716" s="147"/>
    </row>
    <row r="717" spans="15:18" x14ac:dyDescent="0.15">
      <c r="O717" s="107"/>
      <c r="P717" s="107"/>
      <c r="Q717" s="107"/>
      <c r="R717" s="147"/>
    </row>
    <row r="718" spans="15:18" x14ac:dyDescent="0.15">
      <c r="O718" s="107"/>
      <c r="P718" s="107"/>
      <c r="Q718" s="107"/>
      <c r="R718" s="147"/>
    </row>
    <row r="719" spans="15:18" x14ac:dyDescent="0.15">
      <c r="O719" s="107"/>
      <c r="P719" s="107"/>
      <c r="Q719" s="107"/>
      <c r="R719" s="147"/>
    </row>
    <row r="720" spans="15:18" x14ac:dyDescent="0.15">
      <c r="O720" s="107"/>
      <c r="P720" s="107"/>
      <c r="Q720" s="107"/>
      <c r="R720" s="147"/>
    </row>
    <row r="721" spans="15:18" x14ac:dyDescent="0.15">
      <c r="O721" s="107"/>
      <c r="P721" s="107"/>
      <c r="Q721" s="107"/>
      <c r="R721" s="147"/>
    </row>
    <row r="722" spans="15:18" x14ac:dyDescent="0.15">
      <c r="O722" s="107"/>
      <c r="P722" s="107"/>
      <c r="Q722" s="107"/>
      <c r="R722" s="147"/>
    </row>
    <row r="723" spans="15:18" x14ac:dyDescent="0.15">
      <c r="O723" s="107"/>
      <c r="P723" s="107"/>
      <c r="Q723" s="107"/>
      <c r="R723" s="147"/>
    </row>
    <row r="724" spans="15:18" x14ac:dyDescent="0.15">
      <c r="O724" s="107"/>
      <c r="P724" s="107"/>
      <c r="Q724" s="107"/>
      <c r="R724" s="147"/>
    </row>
    <row r="725" spans="15:18" x14ac:dyDescent="0.15">
      <c r="O725" s="107"/>
      <c r="P725" s="107"/>
      <c r="Q725" s="107"/>
      <c r="R725" s="147"/>
    </row>
    <row r="726" spans="15:18" x14ac:dyDescent="0.15">
      <c r="O726" s="107"/>
      <c r="P726" s="107"/>
      <c r="Q726" s="107"/>
      <c r="R726" s="147"/>
    </row>
    <row r="727" spans="15:18" x14ac:dyDescent="0.15">
      <c r="O727" s="107"/>
      <c r="P727" s="107"/>
      <c r="Q727" s="107"/>
      <c r="R727" s="147"/>
    </row>
    <row r="728" spans="15:18" x14ac:dyDescent="0.15">
      <c r="O728" s="107"/>
      <c r="P728" s="107"/>
      <c r="Q728" s="107"/>
      <c r="R728" s="147"/>
    </row>
    <row r="729" spans="15:18" x14ac:dyDescent="0.15">
      <c r="O729" s="107"/>
      <c r="P729" s="107"/>
      <c r="Q729" s="107"/>
      <c r="R729" s="147"/>
    </row>
    <row r="730" spans="15:18" x14ac:dyDescent="0.15">
      <c r="O730" s="107"/>
      <c r="P730" s="107"/>
      <c r="Q730" s="107"/>
      <c r="R730" s="147"/>
    </row>
    <row r="731" spans="15:18" x14ac:dyDescent="0.15">
      <c r="O731" s="107"/>
      <c r="P731" s="107"/>
      <c r="Q731" s="107"/>
      <c r="R731" s="147"/>
    </row>
    <row r="732" spans="15:18" x14ac:dyDescent="0.15">
      <c r="O732" s="107"/>
      <c r="P732" s="107"/>
      <c r="Q732" s="107"/>
      <c r="R732" s="147"/>
    </row>
    <row r="733" spans="15:18" x14ac:dyDescent="0.15">
      <c r="O733" s="107"/>
      <c r="P733" s="107"/>
      <c r="Q733" s="107"/>
      <c r="R733" s="147"/>
    </row>
    <row r="734" spans="15:18" x14ac:dyDescent="0.15">
      <c r="O734" s="107"/>
      <c r="P734" s="107"/>
      <c r="Q734" s="107"/>
      <c r="R734" s="147"/>
    </row>
    <row r="735" spans="15:18" x14ac:dyDescent="0.15">
      <c r="O735" s="107"/>
      <c r="P735" s="107"/>
      <c r="Q735" s="107"/>
      <c r="R735" s="147"/>
    </row>
    <row r="736" spans="15:18" x14ac:dyDescent="0.15">
      <c r="O736" s="107"/>
      <c r="P736" s="107"/>
      <c r="Q736" s="107"/>
      <c r="R736" s="147"/>
    </row>
    <row r="737" spans="15:18" x14ac:dyDescent="0.15">
      <c r="O737" s="107"/>
      <c r="P737" s="107"/>
      <c r="Q737" s="107"/>
      <c r="R737" s="147"/>
    </row>
    <row r="738" spans="15:18" x14ac:dyDescent="0.15">
      <c r="O738" s="107"/>
      <c r="P738" s="107"/>
      <c r="Q738" s="107"/>
      <c r="R738" s="147"/>
    </row>
    <row r="739" spans="15:18" x14ac:dyDescent="0.15">
      <c r="O739" s="107"/>
      <c r="P739" s="107"/>
      <c r="Q739" s="107"/>
      <c r="R739" s="147"/>
    </row>
    <row r="740" spans="15:18" x14ac:dyDescent="0.15">
      <c r="O740" s="107"/>
      <c r="P740" s="107"/>
      <c r="Q740" s="107"/>
      <c r="R740" s="147"/>
    </row>
    <row r="741" spans="15:18" x14ac:dyDescent="0.15">
      <c r="O741" s="107"/>
      <c r="P741" s="107"/>
      <c r="Q741" s="107"/>
      <c r="R741" s="147"/>
    </row>
    <row r="742" spans="15:18" x14ac:dyDescent="0.15">
      <c r="O742" s="107"/>
      <c r="P742" s="107"/>
      <c r="Q742" s="107"/>
      <c r="R742" s="147"/>
    </row>
    <row r="743" spans="15:18" x14ac:dyDescent="0.15">
      <c r="O743" s="107"/>
      <c r="P743" s="107"/>
      <c r="Q743" s="107"/>
      <c r="R743" s="147"/>
    </row>
    <row r="744" spans="15:18" x14ac:dyDescent="0.15">
      <c r="O744" s="107"/>
      <c r="P744" s="107"/>
      <c r="Q744" s="107"/>
      <c r="R744" s="147"/>
    </row>
    <row r="745" spans="15:18" x14ac:dyDescent="0.15">
      <c r="O745" s="107"/>
      <c r="P745" s="107"/>
      <c r="Q745" s="107"/>
      <c r="R745" s="147"/>
    </row>
    <row r="746" spans="15:18" x14ac:dyDescent="0.15">
      <c r="O746" s="107"/>
      <c r="P746" s="107"/>
      <c r="Q746" s="107"/>
      <c r="R746" s="147"/>
    </row>
    <row r="747" spans="15:18" x14ac:dyDescent="0.15">
      <c r="O747" s="107"/>
      <c r="P747" s="107"/>
      <c r="Q747" s="107"/>
      <c r="R747" s="147"/>
    </row>
    <row r="748" spans="15:18" x14ac:dyDescent="0.15">
      <c r="O748" s="107"/>
      <c r="P748" s="107"/>
      <c r="Q748" s="107"/>
      <c r="R748" s="147"/>
    </row>
    <row r="749" spans="15:18" x14ac:dyDescent="0.15">
      <c r="O749" s="107"/>
      <c r="P749" s="107"/>
      <c r="Q749" s="107"/>
      <c r="R749" s="147"/>
    </row>
    <row r="750" spans="15:18" x14ac:dyDescent="0.15">
      <c r="O750" s="107"/>
      <c r="P750" s="107"/>
      <c r="Q750" s="107"/>
      <c r="R750" s="147"/>
    </row>
    <row r="751" spans="15:18" x14ac:dyDescent="0.15">
      <c r="O751" s="107"/>
      <c r="P751" s="107"/>
      <c r="Q751" s="107"/>
      <c r="R751" s="147"/>
    </row>
    <row r="752" spans="15:18" x14ac:dyDescent="0.15">
      <c r="O752" s="107"/>
      <c r="P752" s="107"/>
      <c r="Q752" s="107"/>
      <c r="R752" s="147"/>
    </row>
    <row r="753" spans="15:18" x14ac:dyDescent="0.15">
      <c r="O753" s="107"/>
      <c r="P753" s="107"/>
      <c r="Q753" s="107"/>
      <c r="R753" s="147"/>
    </row>
    <row r="754" spans="15:18" x14ac:dyDescent="0.15">
      <c r="O754" s="107"/>
      <c r="P754" s="107"/>
      <c r="Q754" s="107"/>
      <c r="R754" s="147"/>
    </row>
    <row r="755" spans="15:18" x14ac:dyDescent="0.15">
      <c r="O755" s="107"/>
      <c r="P755" s="107"/>
      <c r="Q755" s="107"/>
      <c r="R755" s="147"/>
    </row>
    <row r="756" spans="15:18" x14ac:dyDescent="0.15">
      <c r="O756" s="107"/>
      <c r="P756" s="107"/>
      <c r="Q756" s="107"/>
      <c r="R756" s="147"/>
    </row>
    <row r="757" spans="15:18" x14ac:dyDescent="0.15">
      <c r="O757" s="107"/>
      <c r="P757" s="107"/>
      <c r="Q757" s="107"/>
      <c r="R757" s="147"/>
    </row>
    <row r="758" spans="15:18" x14ac:dyDescent="0.15">
      <c r="O758" s="107"/>
      <c r="P758" s="107"/>
      <c r="Q758" s="107"/>
      <c r="R758" s="147"/>
    </row>
    <row r="759" spans="15:18" x14ac:dyDescent="0.15">
      <c r="O759" s="107"/>
      <c r="P759" s="107"/>
      <c r="Q759" s="107"/>
      <c r="R759" s="147"/>
    </row>
    <row r="760" spans="15:18" x14ac:dyDescent="0.15">
      <c r="O760" s="107"/>
      <c r="P760" s="107"/>
      <c r="Q760" s="107"/>
      <c r="R760" s="147"/>
    </row>
    <row r="761" spans="15:18" x14ac:dyDescent="0.15">
      <c r="O761" s="107"/>
      <c r="P761" s="107"/>
      <c r="Q761" s="107"/>
      <c r="R761" s="147"/>
    </row>
    <row r="762" spans="15:18" x14ac:dyDescent="0.15">
      <c r="O762" s="107"/>
      <c r="P762" s="107"/>
      <c r="Q762" s="107"/>
      <c r="R762" s="147"/>
    </row>
    <row r="763" spans="15:18" x14ac:dyDescent="0.15">
      <c r="O763" s="107"/>
      <c r="P763" s="107"/>
      <c r="Q763" s="107"/>
      <c r="R763" s="147"/>
    </row>
    <row r="764" spans="15:18" x14ac:dyDescent="0.15">
      <c r="O764" s="107"/>
      <c r="P764" s="107"/>
      <c r="Q764" s="107"/>
      <c r="R764" s="147"/>
    </row>
    <row r="765" spans="15:18" x14ac:dyDescent="0.15">
      <c r="O765" s="107"/>
      <c r="P765" s="107"/>
      <c r="Q765" s="107"/>
      <c r="R765" s="147"/>
    </row>
    <row r="766" spans="15:18" x14ac:dyDescent="0.15">
      <c r="O766" s="107"/>
      <c r="P766" s="107"/>
      <c r="Q766" s="107"/>
      <c r="R766" s="147"/>
    </row>
    <row r="767" spans="15:18" x14ac:dyDescent="0.15">
      <c r="O767" s="107"/>
      <c r="P767" s="107"/>
      <c r="Q767" s="107"/>
      <c r="R767" s="147"/>
    </row>
    <row r="768" spans="15:18" x14ac:dyDescent="0.15">
      <c r="O768" s="107"/>
      <c r="P768" s="107"/>
      <c r="Q768" s="107"/>
      <c r="R768" s="147"/>
    </row>
    <row r="769" spans="15:18" x14ac:dyDescent="0.15">
      <c r="O769" s="107"/>
      <c r="P769" s="107"/>
      <c r="Q769" s="107"/>
      <c r="R769" s="147"/>
    </row>
    <row r="770" spans="15:18" x14ac:dyDescent="0.15">
      <c r="O770" s="107"/>
      <c r="P770" s="107"/>
      <c r="Q770" s="107"/>
      <c r="R770" s="147"/>
    </row>
    <row r="771" spans="15:18" x14ac:dyDescent="0.15">
      <c r="O771" s="107"/>
      <c r="P771" s="107"/>
      <c r="Q771" s="107"/>
      <c r="R771" s="147"/>
    </row>
    <row r="772" spans="15:18" x14ac:dyDescent="0.15">
      <c r="O772" s="107"/>
      <c r="P772" s="107"/>
      <c r="Q772" s="107"/>
      <c r="R772" s="147"/>
    </row>
    <row r="773" spans="15:18" x14ac:dyDescent="0.15">
      <c r="O773" s="107"/>
      <c r="P773" s="107"/>
      <c r="Q773" s="107"/>
      <c r="R773" s="147"/>
    </row>
    <row r="774" spans="15:18" x14ac:dyDescent="0.15">
      <c r="O774" s="107"/>
      <c r="P774" s="107"/>
      <c r="Q774" s="107"/>
      <c r="R774" s="147"/>
    </row>
    <row r="775" spans="15:18" x14ac:dyDescent="0.15">
      <c r="O775" s="107"/>
      <c r="P775" s="107"/>
      <c r="Q775" s="107"/>
      <c r="R775" s="147"/>
    </row>
    <row r="776" spans="15:18" x14ac:dyDescent="0.15">
      <c r="O776" s="107"/>
      <c r="P776" s="107"/>
      <c r="Q776" s="107"/>
      <c r="R776" s="147"/>
    </row>
    <row r="777" spans="15:18" x14ac:dyDescent="0.15">
      <c r="O777" s="107"/>
      <c r="P777" s="107"/>
      <c r="Q777" s="107"/>
      <c r="R777" s="147"/>
    </row>
    <row r="778" spans="15:18" x14ac:dyDescent="0.15">
      <c r="O778" s="107"/>
      <c r="P778" s="107"/>
      <c r="Q778" s="107"/>
      <c r="R778" s="147"/>
    </row>
    <row r="779" spans="15:18" x14ac:dyDescent="0.15">
      <c r="O779" s="107"/>
      <c r="P779" s="107"/>
      <c r="Q779" s="107"/>
      <c r="R779" s="147"/>
    </row>
    <row r="780" spans="15:18" x14ac:dyDescent="0.15">
      <c r="O780" s="107"/>
      <c r="P780" s="107"/>
      <c r="Q780" s="107"/>
      <c r="R780" s="147"/>
    </row>
    <row r="781" spans="15:18" x14ac:dyDescent="0.15">
      <c r="O781" s="107"/>
      <c r="P781" s="107"/>
      <c r="Q781" s="107"/>
      <c r="R781" s="147"/>
    </row>
    <row r="782" spans="15:18" x14ac:dyDescent="0.15">
      <c r="O782" s="107"/>
      <c r="P782" s="107"/>
      <c r="Q782" s="107"/>
      <c r="R782" s="147"/>
    </row>
    <row r="783" spans="15:18" x14ac:dyDescent="0.15">
      <c r="O783" s="107"/>
      <c r="P783" s="107"/>
      <c r="Q783" s="107"/>
      <c r="R783" s="147"/>
    </row>
    <row r="784" spans="15:18" x14ac:dyDescent="0.15">
      <c r="O784" s="107"/>
      <c r="P784" s="107"/>
      <c r="Q784" s="107"/>
      <c r="R784" s="147"/>
    </row>
    <row r="785" spans="15:18" x14ac:dyDescent="0.15">
      <c r="O785" s="107"/>
      <c r="P785" s="107"/>
      <c r="Q785" s="107"/>
      <c r="R785" s="147"/>
    </row>
    <row r="786" spans="15:18" x14ac:dyDescent="0.15">
      <c r="O786" s="107"/>
      <c r="P786" s="107"/>
      <c r="Q786" s="107"/>
      <c r="R786" s="147"/>
    </row>
    <row r="787" spans="15:18" x14ac:dyDescent="0.15">
      <c r="O787" s="107"/>
      <c r="P787" s="107"/>
      <c r="Q787" s="107"/>
      <c r="R787" s="147"/>
    </row>
    <row r="788" spans="15:18" x14ac:dyDescent="0.15">
      <c r="O788" s="107"/>
      <c r="P788" s="107"/>
      <c r="Q788" s="107"/>
      <c r="R788" s="147"/>
    </row>
    <row r="789" spans="15:18" x14ac:dyDescent="0.15">
      <c r="O789" s="107"/>
      <c r="P789" s="107"/>
      <c r="Q789" s="107"/>
      <c r="R789" s="147"/>
    </row>
    <row r="790" spans="15:18" x14ac:dyDescent="0.15">
      <c r="O790" s="107"/>
      <c r="P790" s="107"/>
      <c r="Q790" s="107"/>
      <c r="R790" s="147"/>
    </row>
    <row r="791" spans="15:18" x14ac:dyDescent="0.15">
      <c r="O791" s="107"/>
      <c r="P791" s="107"/>
      <c r="Q791" s="107"/>
      <c r="R791" s="147"/>
    </row>
    <row r="792" spans="15:18" x14ac:dyDescent="0.15">
      <c r="O792" s="107"/>
      <c r="P792" s="107"/>
      <c r="Q792" s="107"/>
      <c r="R792" s="147"/>
    </row>
    <row r="793" spans="15:18" x14ac:dyDescent="0.15">
      <c r="O793" s="107"/>
      <c r="P793" s="107"/>
      <c r="Q793" s="107"/>
      <c r="R793" s="147"/>
    </row>
    <row r="794" spans="15:18" x14ac:dyDescent="0.15">
      <c r="O794" s="107"/>
      <c r="P794" s="107"/>
      <c r="Q794" s="107"/>
      <c r="R794" s="147"/>
    </row>
    <row r="795" spans="15:18" x14ac:dyDescent="0.15">
      <c r="O795" s="107"/>
      <c r="P795" s="107"/>
      <c r="Q795" s="107"/>
      <c r="R795" s="147"/>
    </row>
    <row r="796" spans="15:18" x14ac:dyDescent="0.15">
      <c r="O796" s="107"/>
      <c r="P796" s="107"/>
      <c r="Q796" s="107"/>
      <c r="R796" s="147"/>
    </row>
    <row r="797" spans="15:18" x14ac:dyDescent="0.15">
      <c r="O797" s="107"/>
      <c r="P797" s="107"/>
      <c r="Q797" s="107"/>
      <c r="R797" s="147"/>
    </row>
    <row r="798" spans="15:18" x14ac:dyDescent="0.15">
      <c r="O798" s="107"/>
      <c r="P798" s="107"/>
      <c r="Q798" s="107"/>
      <c r="R798" s="147"/>
    </row>
    <row r="799" spans="15:18" x14ac:dyDescent="0.15">
      <c r="O799" s="107"/>
      <c r="P799" s="107"/>
      <c r="Q799" s="107"/>
      <c r="R799" s="147"/>
    </row>
    <row r="800" spans="15:18" x14ac:dyDescent="0.15">
      <c r="O800" s="107"/>
      <c r="P800" s="107"/>
      <c r="Q800" s="107"/>
      <c r="R800" s="147"/>
    </row>
    <row r="801" spans="15:18" x14ac:dyDescent="0.15">
      <c r="O801" s="107"/>
      <c r="P801" s="107"/>
      <c r="Q801" s="107"/>
      <c r="R801" s="147"/>
    </row>
    <row r="802" spans="15:18" x14ac:dyDescent="0.15">
      <c r="O802" s="107"/>
      <c r="P802" s="107"/>
      <c r="Q802" s="107"/>
      <c r="R802" s="147"/>
    </row>
    <row r="803" spans="15:18" x14ac:dyDescent="0.15">
      <c r="O803" s="107"/>
      <c r="P803" s="107"/>
      <c r="Q803" s="107"/>
      <c r="R803" s="147"/>
    </row>
    <row r="804" spans="15:18" x14ac:dyDescent="0.15">
      <c r="O804" s="107"/>
      <c r="P804" s="107"/>
      <c r="Q804" s="107"/>
      <c r="R804" s="147"/>
    </row>
    <row r="805" spans="15:18" x14ac:dyDescent="0.15">
      <c r="O805" s="107"/>
      <c r="P805" s="107"/>
      <c r="Q805" s="107"/>
      <c r="R805" s="147"/>
    </row>
    <row r="806" spans="15:18" x14ac:dyDescent="0.15">
      <c r="O806" s="107"/>
      <c r="P806" s="107"/>
      <c r="Q806" s="107"/>
      <c r="R806" s="147"/>
    </row>
    <row r="807" spans="15:18" x14ac:dyDescent="0.15">
      <c r="O807" s="107"/>
      <c r="P807" s="107"/>
      <c r="Q807" s="107"/>
      <c r="R807" s="147"/>
    </row>
    <row r="808" spans="15:18" x14ac:dyDescent="0.15">
      <c r="O808" s="107"/>
      <c r="P808" s="107"/>
      <c r="Q808" s="107"/>
      <c r="R808" s="147"/>
    </row>
    <row r="809" spans="15:18" x14ac:dyDescent="0.15">
      <c r="O809" s="107"/>
      <c r="P809" s="107"/>
      <c r="Q809" s="107"/>
      <c r="R809" s="147"/>
    </row>
    <row r="810" spans="15:18" x14ac:dyDescent="0.15">
      <c r="O810" s="107"/>
      <c r="P810" s="107"/>
      <c r="Q810" s="107"/>
      <c r="R810" s="147"/>
    </row>
    <row r="811" spans="15:18" x14ac:dyDescent="0.15">
      <c r="O811" s="107"/>
      <c r="P811" s="107"/>
      <c r="Q811" s="107"/>
      <c r="R811" s="147"/>
    </row>
    <row r="812" spans="15:18" x14ac:dyDescent="0.15">
      <c r="O812" s="107"/>
      <c r="P812" s="107"/>
      <c r="Q812" s="107"/>
      <c r="R812" s="147"/>
    </row>
    <row r="813" spans="15:18" x14ac:dyDescent="0.15">
      <c r="O813" s="107"/>
      <c r="P813" s="107"/>
      <c r="Q813" s="107"/>
      <c r="R813" s="147"/>
    </row>
    <row r="814" spans="15:18" x14ac:dyDescent="0.15">
      <c r="O814" s="107"/>
      <c r="P814" s="107"/>
      <c r="Q814" s="107"/>
      <c r="R814" s="147"/>
    </row>
    <row r="815" spans="15:18" x14ac:dyDescent="0.15">
      <c r="O815" s="107"/>
      <c r="P815" s="107"/>
      <c r="Q815" s="107"/>
      <c r="R815" s="147"/>
    </row>
    <row r="816" spans="15:18" x14ac:dyDescent="0.15">
      <c r="O816" s="107"/>
      <c r="P816" s="107"/>
      <c r="Q816" s="107"/>
      <c r="R816" s="147"/>
    </row>
    <row r="817" spans="15:18" x14ac:dyDescent="0.15">
      <c r="O817" s="107"/>
      <c r="P817" s="107"/>
      <c r="Q817" s="107"/>
      <c r="R817" s="147"/>
    </row>
    <row r="818" spans="15:18" x14ac:dyDescent="0.15">
      <c r="O818" s="107"/>
      <c r="P818" s="107"/>
      <c r="Q818" s="107"/>
      <c r="R818" s="147"/>
    </row>
    <row r="819" spans="15:18" x14ac:dyDescent="0.15">
      <c r="O819" s="107"/>
      <c r="P819" s="107"/>
      <c r="Q819" s="107"/>
      <c r="R819" s="147"/>
    </row>
    <row r="820" spans="15:18" x14ac:dyDescent="0.15">
      <c r="O820" s="107"/>
      <c r="P820" s="107"/>
      <c r="Q820" s="107"/>
      <c r="R820" s="147"/>
    </row>
    <row r="821" spans="15:18" x14ac:dyDescent="0.15">
      <c r="O821" s="107"/>
      <c r="P821" s="107"/>
      <c r="Q821" s="107"/>
      <c r="R821" s="147"/>
    </row>
    <row r="822" spans="15:18" x14ac:dyDescent="0.15">
      <c r="O822" s="107"/>
      <c r="P822" s="107"/>
      <c r="Q822" s="107"/>
      <c r="R822" s="147"/>
    </row>
    <row r="823" spans="15:18" x14ac:dyDescent="0.15">
      <c r="O823" s="107"/>
      <c r="P823" s="107"/>
      <c r="Q823" s="107"/>
      <c r="R823" s="147"/>
    </row>
    <row r="824" spans="15:18" x14ac:dyDescent="0.15">
      <c r="O824" s="107"/>
      <c r="P824" s="107"/>
      <c r="Q824" s="107"/>
      <c r="R824" s="147"/>
    </row>
    <row r="825" spans="15:18" x14ac:dyDescent="0.15">
      <c r="O825" s="107"/>
      <c r="P825" s="107"/>
      <c r="Q825" s="107"/>
      <c r="R825" s="147"/>
    </row>
    <row r="826" spans="15:18" x14ac:dyDescent="0.15">
      <c r="O826" s="107"/>
      <c r="P826" s="107"/>
      <c r="Q826" s="107"/>
      <c r="R826" s="147"/>
    </row>
    <row r="827" spans="15:18" x14ac:dyDescent="0.15">
      <c r="O827" s="107"/>
      <c r="P827" s="107"/>
      <c r="Q827" s="107"/>
      <c r="R827" s="147"/>
    </row>
    <row r="828" spans="15:18" x14ac:dyDescent="0.15">
      <c r="O828" s="107"/>
      <c r="P828" s="107"/>
      <c r="Q828" s="107"/>
      <c r="R828" s="147"/>
    </row>
    <row r="829" spans="15:18" x14ac:dyDescent="0.15">
      <c r="O829" s="107"/>
      <c r="P829" s="107"/>
      <c r="Q829" s="107"/>
      <c r="R829" s="147"/>
    </row>
    <row r="830" spans="15:18" x14ac:dyDescent="0.15">
      <c r="O830" s="107"/>
      <c r="P830" s="107"/>
      <c r="Q830" s="107"/>
      <c r="R830" s="147"/>
    </row>
    <row r="831" spans="15:18" x14ac:dyDescent="0.15">
      <c r="O831" s="107"/>
      <c r="P831" s="107"/>
      <c r="Q831" s="107"/>
      <c r="R831" s="147"/>
    </row>
    <row r="832" spans="15:18" x14ac:dyDescent="0.15">
      <c r="O832" s="107"/>
      <c r="P832" s="107"/>
      <c r="Q832" s="107"/>
      <c r="R832" s="147"/>
    </row>
    <row r="833" spans="15:18" x14ac:dyDescent="0.15">
      <c r="O833" s="107"/>
      <c r="P833" s="107"/>
      <c r="Q833" s="107"/>
      <c r="R833" s="147"/>
    </row>
    <row r="834" spans="15:18" x14ac:dyDescent="0.15">
      <c r="O834" s="107"/>
      <c r="P834" s="107"/>
      <c r="Q834" s="107"/>
      <c r="R834" s="147"/>
    </row>
    <row r="835" spans="15:18" x14ac:dyDescent="0.15">
      <c r="O835" s="107"/>
      <c r="P835" s="107"/>
      <c r="Q835" s="107"/>
      <c r="R835" s="147"/>
    </row>
    <row r="836" spans="15:18" x14ac:dyDescent="0.15">
      <c r="O836" s="107"/>
      <c r="P836" s="107"/>
      <c r="Q836" s="107"/>
      <c r="R836" s="147"/>
    </row>
    <row r="837" spans="15:18" x14ac:dyDescent="0.15">
      <c r="O837" s="107"/>
      <c r="P837" s="107"/>
      <c r="Q837" s="107"/>
      <c r="R837" s="147"/>
    </row>
    <row r="838" spans="15:18" x14ac:dyDescent="0.15">
      <c r="O838" s="107"/>
      <c r="P838" s="107"/>
      <c r="Q838" s="107"/>
      <c r="R838" s="147"/>
    </row>
    <row r="839" spans="15:18" x14ac:dyDescent="0.15">
      <c r="O839" s="107"/>
      <c r="P839" s="107"/>
      <c r="Q839" s="107"/>
      <c r="R839" s="147"/>
    </row>
    <row r="840" spans="15:18" x14ac:dyDescent="0.15">
      <c r="O840" s="107"/>
      <c r="P840" s="107"/>
      <c r="Q840" s="107"/>
      <c r="R840" s="147"/>
    </row>
    <row r="841" spans="15:18" x14ac:dyDescent="0.15">
      <c r="O841" s="107"/>
      <c r="P841" s="107"/>
      <c r="Q841" s="107"/>
      <c r="R841" s="147"/>
    </row>
    <row r="842" spans="15:18" x14ac:dyDescent="0.15">
      <c r="O842" s="107"/>
      <c r="P842" s="107"/>
      <c r="Q842" s="107"/>
      <c r="R842" s="147"/>
    </row>
    <row r="843" spans="15:18" x14ac:dyDescent="0.15">
      <c r="O843" s="107"/>
      <c r="P843" s="107"/>
      <c r="Q843" s="107"/>
      <c r="R843" s="147"/>
    </row>
    <row r="844" spans="15:18" x14ac:dyDescent="0.15">
      <c r="O844" s="107"/>
      <c r="P844" s="107"/>
      <c r="Q844" s="107"/>
      <c r="R844" s="147"/>
    </row>
    <row r="845" spans="15:18" x14ac:dyDescent="0.15">
      <c r="O845" s="107"/>
      <c r="P845" s="107"/>
      <c r="Q845" s="107"/>
      <c r="R845" s="147"/>
    </row>
    <row r="846" spans="15:18" x14ac:dyDescent="0.15">
      <c r="O846" s="107"/>
      <c r="P846" s="107"/>
      <c r="Q846" s="107"/>
      <c r="R846" s="147"/>
    </row>
    <row r="847" spans="15:18" x14ac:dyDescent="0.15">
      <c r="O847" s="107"/>
      <c r="P847" s="107"/>
      <c r="Q847" s="107"/>
      <c r="R847" s="147"/>
    </row>
    <row r="848" spans="15:18" x14ac:dyDescent="0.15">
      <c r="O848" s="107"/>
      <c r="P848" s="107"/>
      <c r="Q848" s="107"/>
      <c r="R848" s="147"/>
    </row>
    <row r="849" spans="15:18" x14ac:dyDescent="0.15">
      <c r="O849" s="107"/>
      <c r="P849" s="107"/>
      <c r="Q849" s="107"/>
      <c r="R849" s="147"/>
    </row>
    <row r="850" spans="15:18" x14ac:dyDescent="0.15">
      <c r="O850" s="107"/>
      <c r="P850" s="107"/>
      <c r="Q850" s="107"/>
      <c r="R850" s="147"/>
    </row>
    <row r="851" spans="15:18" x14ac:dyDescent="0.15">
      <c r="O851" s="107"/>
      <c r="P851" s="107"/>
      <c r="Q851" s="107"/>
      <c r="R851" s="147"/>
    </row>
    <row r="852" spans="15:18" x14ac:dyDescent="0.15">
      <c r="O852" s="107"/>
      <c r="P852" s="107"/>
      <c r="Q852" s="107"/>
      <c r="R852" s="147"/>
    </row>
    <row r="853" spans="15:18" x14ac:dyDescent="0.15">
      <c r="O853" s="107"/>
      <c r="P853" s="107"/>
      <c r="Q853" s="107"/>
      <c r="R853" s="147"/>
    </row>
    <row r="854" spans="15:18" x14ac:dyDescent="0.15">
      <c r="O854" s="107"/>
      <c r="P854" s="107"/>
      <c r="Q854" s="107"/>
      <c r="R854" s="147"/>
    </row>
    <row r="855" spans="15:18" x14ac:dyDescent="0.15">
      <c r="O855" s="107"/>
      <c r="P855" s="107"/>
      <c r="Q855" s="107"/>
      <c r="R855" s="147"/>
    </row>
    <row r="856" spans="15:18" x14ac:dyDescent="0.15">
      <c r="O856" s="107"/>
      <c r="P856" s="107"/>
      <c r="Q856" s="107"/>
      <c r="R856" s="147"/>
    </row>
    <row r="857" spans="15:18" x14ac:dyDescent="0.15">
      <c r="O857" s="107"/>
      <c r="P857" s="107"/>
      <c r="Q857" s="107"/>
      <c r="R857" s="147"/>
    </row>
    <row r="858" spans="15:18" x14ac:dyDescent="0.15">
      <c r="O858" s="107"/>
      <c r="P858" s="107"/>
      <c r="Q858" s="107"/>
      <c r="R858" s="147"/>
    </row>
    <row r="859" spans="15:18" x14ac:dyDescent="0.15">
      <c r="O859" s="107"/>
      <c r="P859" s="107"/>
      <c r="Q859" s="107"/>
      <c r="R859" s="147"/>
    </row>
    <row r="860" spans="15:18" x14ac:dyDescent="0.15">
      <c r="O860" s="107"/>
      <c r="P860" s="107"/>
      <c r="Q860" s="107"/>
      <c r="R860" s="147"/>
    </row>
    <row r="861" spans="15:18" x14ac:dyDescent="0.15">
      <c r="O861" s="107"/>
      <c r="P861" s="107"/>
      <c r="Q861" s="107"/>
      <c r="R861" s="147"/>
    </row>
    <row r="862" spans="15:18" x14ac:dyDescent="0.15">
      <c r="O862" s="107"/>
      <c r="P862" s="107"/>
      <c r="Q862" s="107"/>
      <c r="R862" s="147"/>
    </row>
    <row r="863" spans="15:18" x14ac:dyDescent="0.15">
      <c r="O863" s="107"/>
      <c r="P863" s="107"/>
      <c r="Q863" s="107"/>
      <c r="R863" s="147"/>
    </row>
    <row r="864" spans="15:18" x14ac:dyDescent="0.15">
      <c r="O864" s="107"/>
      <c r="P864" s="107"/>
      <c r="Q864" s="107"/>
      <c r="R864" s="147"/>
    </row>
    <row r="865" spans="15:18" x14ac:dyDescent="0.15">
      <c r="O865" s="107"/>
      <c r="P865" s="107"/>
      <c r="Q865" s="107"/>
      <c r="R865" s="147"/>
    </row>
    <row r="866" spans="15:18" x14ac:dyDescent="0.15">
      <c r="O866" s="107"/>
      <c r="P866" s="107"/>
      <c r="Q866" s="107"/>
      <c r="R866" s="147"/>
    </row>
    <row r="867" spans="15:18" x14ac:dyDescent="0.15">
      <c r="O867" s="107"/>
      <c r="P867" s="107"/>
      <c r="Q867" s="107"/>
      <c r="R867" s="147"/>
    </row>
    <row r="868" spans="15:18" x14ac:dyDescent="0.15">
      <c r="O868" s="107"/>
      <c r="P868" s="107"/>
      <c r="Q868" s="107"/>
      <c r="R868" s="147"/>
    </row>
    <row r="869" spans="15:18" x14ac:dyDescent="0.15">
      <c r="O869" s="107"/>
      <c r="P869" s="107"/>
      <c r="Q869" s="107"/>
      <c r="R869" s="147"/>
    </row>
    <row r="870" spans="15:18" x14ac:dyDescent="0.15">
      <c r="O870" s="107"/>
      <c r="P870" s="107"/>
      <c r="Q870" s="107"/>
      <c r="R870" s="147"/>
    </row>
    <row r="871" spans="15:18" x14ac:dyDescent="0.15">
      <c r="O871" s="107"/>
      <c r="P871" s="107"/>
      <c r="Q871" s="107"/>
      <c r="R871" s="147"/>
    </row>
    <row r="872" spans="15:18" x14ac:dyDescent="0.15">
      <c r="O872" s="107"/>
      <c r="P872" s="107"/>
      <c r="Q872" s="107"/>
      <c r="R872" s="147"/>
    </row>
    <row r="873" spans="15:18" x14ac:dyDescent="0.15">
      <c r="O873" s="107"/>
      <c r="P873" s="107"/>
      <c r="Q873" s="107"/>
      <c r="R873" s="147"/>
    </row>
    <row r="874" spans="15:18" x14ac:dyDescent="0.15">
      <c r="O874" s="107"/>
      <c r="P874" s="107"/>
      <c r="Q874" s="107"/>
      <c r="R874" s="147"/>
    </row>
    <row r="875" spans="15:18" x14ac:dyDescent="0.15">
      <c r="O875" s="107"/>
      <c r="P875" s="107"/>
      <c r="Q875" s="107"/>
      <c r="R875" s="147"/>
    </row>
    <row r="876" spans="15:18" x14ac:dyDescent="0.15">
      <c r="O876" s="107"/>
      <c r="P876" s="107"/>
      <c r="Q876" s="107"/>
      <c r="R876" s="147"/>
    </row>
    <row r="877" spans="15:18" x14ac:dyDescent="0.15">
      <c r="O877" s="107"/>
      <c r="P877" s="107"/>
      <c r="Q877" s="107"/>
      <c r="R877" s="147"/>
    </row>
    <row r="878" spans="15:18" x14ac:dyDescent="0.15">
      <c r="O878" s="107"/>
      <c r="P878" s="107"/>
      <c r="Q878" s="107"/>
      <c r="R878" s="147"/>
    </row>
    <row r="879" spans="15:18" x14ac:dyDescent="0.15">
      <c r="O879" s="107"/>
      <c r="P879" s="107"/>
      <c r="Q879" s="107"/>
      <c r="R879" s="147"/>
    </row>
    <row r="880" spans="15:18" x14ac:dyDescent="0.15">
      <c r="O880" s="107"/>
      <c r="P880" s="107"/>
      <c r="Q880" s="107"/>
      <c r="R880" s="147"/>
    </row>
    <row r="881" spans="15:18" x14ac:dyDescent="0.15">
      <c r="O881" s="107"/>
      <c r="P881" s="107"/>
      <c r="Q881" s="107"/>
      <c r="R881" s="147"/>
    </row>
    <row r="882" spans="15:18" x14ac:dyDescent="0.15">
      <c r="O882" s="107"/>
      <c r="P882" s="107"/>
      <c r="Q882" s="107"/>
      <c r="R882" s="147"/>
    </row>
    <row r="883" spans="15:18" x14ac:dyDescent="0.15">
      <c r="O883" s="107"/>
      <c r="P883" s="107"/>
      <c r="Q883" s="107"/>
      <c r="R883" s="147"/>
    </row>
    <row r="884" spans="15:18" x14ac:dyDescent="0.15">
      <c r="O884" s="107"/>
      <c r="P884" s="107"/>
      <c r="Q884" s="107"/>
      <c r="R884" s="147"/>
    </row>
    <row r="885" spans="15:18" x14ac:dyDescent="0.15">
      <c r="O885" s="107"/>
      <c r="P885" s="107"/>
      <c r="Q885" s="107"/>
      <c r="R885" s="147"/>
    </row>
    <row r="886" spans="15:18" x14ac:dyDescent="0.15">
      <c r="O886" s="107"/>
      <c r="P886" s="107"/>
      <c r="Q886" s="107"/>
      <c r="R886" s="147"/>
    </row>
    <row r="887" spans="15:18" x14ac:dyDescent="0.15">
      <c r="O887" s="107"/>
      <c r="P887" s="107"/>
      <c r="Q887" s="107"/>
      <c r="R887" s="147"/>
    </row>
    <row r="888" spans="15:18" x14ac:dyDescent="0.15">
      <c r="O888" s="107"/>
      <c r="P888" s="107"/>
      <c r="Q888" s="107"/>
      <c r="R888" s="147"/>
    </row>
    <row r="889" spans="15:18" x14ac:dyDescent="0.15">
      <c r="O889" s="107"/>
      <c r="P889" s="107"/>
      <c r="Q889" s="107"/>
      <c r="R889" s="147"/>
    </row>
    <row r="890" spans="15:18" x14ac:dyDescent="0.15">
      <c r="O890" s="107"/>
      <c r="P890" s="107"/>
      <c r="Q890" s="107"/>
      <c r="R890" s="147"/>
    </row>
    <row r="891" spans="15:18" x14ac:dyDescent="0.15">
      <c r="O891" s="107"/>
      <c r="P891" s="107"/>
      <c r="Q891" s="107"/>
      <c r="R891" s="147"/>
    </row>
    <row r="892" spans="15:18" x14ac:dyDescent="0.15">
      <c r="O892" s="107"/>
      <c r="P892" s="107"/>
      <c r="Q892" s="107"/>
      <c r="R892" s="147"/>
    </row>
    <row r="893" spans="15:18" x14ac:dyDescent="0.15">
      <c r="O893" s="107"/>
      <c r="P893" s="107"/>
      <c r="Q893" s="107"/>
      <c r="R893" s="147"/>
    </row>
    <row r="894" spans="15:18" x14ac:dyDescent="0.15">
      <c r="O894" s="107"/>
      <c r="P894" s="107"/>
      <c r="Q894" s="107"/>
      <c r="R894" s="147"/>
    </row>
    <row r="895" spans="15:18" x14ac:dyDescent="0.15">
      <c r="O895" s="107"/>
      <c r="P895" s="107"/>
      <c r="Q895" s="107"/>
      <c r="R895" s="147"/>
    </row>
    <row r="896" spans="15:18" x14ac:dyDescent="0.15">
      <c r="O896" s="107"/>
      <c r="P896" s="107"/>
      <c r="Q896" s="107"/>
      <c r="R896" s="147"/>
    </row>
    <row r="897" spans="15:18" x14ac:dyDescent="0.15">
      <c r="O897" s="107"/>
      <c r="P897" s="107"/>
      <c r="Q897" s="107"/>
      <c r="R897" s="147"/>
    </row>
    <row r="898" spans="15:18" x14ac:dyDescent="0.15">
      <c r="O898" s="107"/>
      <c r="P898" s="107"/>
      <c r="Q898" s="107"/>
      <c r="R898" s="147"/>
    </row>
    <row r="899" spans="15:18" x14ac:dyDescent="0.15">
      <c r="O899" s="107"/>
      <c r="P899" s="107"/>
      <c r="Q899" s="107"/>
      <c r="R899" s="147"/>
    </row>
    <row r="900" spans="15:18" x14ac:dyDescent="0.15">
      <c r="O900" s="107"/>
      <c r="P900" s="107"/>
      <c r="Q900" s="107"/>
      <c r="R900" s="147"/>
    </row>
    <row r="901" spans="15:18" x14ac:dyDescent="0.15">
      <c r="O901" s="107"/>
      <c r="P901" s="107"/>
      <c r="Q901" s="107"/>
      <c r="R901" s="147"/>
    </row>
    <row r="902" spans="15:18" x14ac:dyDescent="0.15">
      <c r="O902" s="107"/>
      <c r="P902" s="107"/>
      <c r="Q902" s="107"/>
      <c r="R902" s="147"/>
    </row>
    <row r="903" spans="15:18" x14ac:dyDescent="0.15">
      <c r="O903" s="107"/>
      <c r="P903" s="107"/>
      <c r="Q903" s="107"/>
      <c r="R903" s="147"/>
    </row>
    <row r="904" spans="15:18" x14ac:dyDescent="0.15">
      <c r="O904" s="107"/>
      <c r="P904" s="107"/>
      <c r="Q904" s="107"/>
      <c r="R904" s="147"/>
    </row>
    <row r="905" spans="15:18" x14ac:dyDescent="0.15">
      <c r="O905" s="107"/>
      <c r="P905" s="107"/>
      <c r="Q905" s="107"/>
      <c r="R905" s="147"/>
    </row>
    <row r="906" spans="15:18" x14ac:dyDescent="0.15">
      <c r="O906" s="107"/>
      <c r="P906" s="107"/>
      <c r="Q906" s="107"/>
      <c r="R906" s="147"/>
    </row>
    <row r="907" spans="15:18" x14ac:dyDescent="0.15">
      <c r="O907" s="107"/>
      <c r="P907" s="107"/>
      <c r="Q907" s="107"/>
      <c r="R907" s="147"/>
    </row>
    <row r="908" spans="15:18" x14ac:dyDescent="0.15">
      <c r="O908" s="107"/>
      <c r="P908" s="107"/>
      <c r="Q908" s="107"/>
      <c r="R908" s="147"/>
    </row>
    <row r="909" spans="15:18" x14ac:dyDescent="0.15">
      <c r="O909" s="107"/>
      <c r="P909" s="107"/>
      <c r="Q909" s="107"/>
      <c r="R909" s="147"/>
    </row>
    <row r="910" spans="15:18" x14ac:dyDescent="0.15">
      <c r="O910" s="107"/>
      <c r="P910" s="107"/>
      <c r="Q910" s="107"/>
      <c r="R910" s="147"/>
    </row>
    <row r="911" spans="15:18" x14ac:dyDescent="0.15">
      <c r="O911" s="107"/>
      <c r="P911" s="107"/>
      <c r="Q911" s="107"/>
      <c r="R911" s="147"/>
    </row>
    <row r="912" spans="15:18" x14ac:dyDescent="0.15">
      <c r="O912" s="107"/>
      <c r="P912" s="107"/>
      <c r="Q912" s="107"/>
      <c r="R912" s="147"/>
    </row>
    <row r="913" spans="15:18" x14ac:dyDescent="0.15">
      <c r="O913" s="107"/>
      <c r="P913" s="107"/>
      <c r="Q913" s="107"/>
      <c r="R913" s="147"/>
    </row>
    <row r="914" spans="15:18" x14ac:dyDescent="0.15">
      <c r="O914" s="107"/>
      <c r="P914" s="107"/>
      <c r="Q914" s="107"/>
      <c r="R914" s="147"/>
    </row>
    <row r="915" spans="15:18" x14ac:dyDescent="0.15">
      <c r="O915" s="107"/>
      <c r="P915" s="107"/>
      <c r="Q915" s="107"/>
      <c r="R915" s="147"/>
    </row>
    <row r="916" spans="15:18" x14ac:dyDescent="0.15">
      <c r="O916" s="107"/>
      <c r="P916" s="107"/>
      <c r="Q916" s="107"/>
      <c r="R916" s="147"/>
    </row>
    <row r="917" spans="15:18" x14ac:dyDescent="0.15">
      <c r="O917" s="107"/>
      <c r="P917" s="107"/>
      <c r="Q917" s="107"/>
      <c r="R917" s="147"/>
    </row>
    <row r="918" spans="15:18" x14ac:dyDescent="0.15">
      <c r="O918" s="107"/>
      <c r="P918" s="107"/>
      <c r="Q918" s="107"/>
      <c r="R918" s="147"/>
    </row>
    <row r="919" spans="15:18" x14ac:dyDescent="0.15">
      <c r="O919" s="107"/>
      <c r="P919" s="107"/>
      <c r="Q919" s="107"/>
      <c r="R919" s="147"/>
    </row>
    <row r="920" spans="15:18" x14ac:dyDescent="0.15">
      <c r="O920" s="107"/>
      <c r="P920" s="107"/>
      <c r="Q920" s="107"/>
      <c r="R920" s="147"/>
    </row>
    <row r="921" spans="15:18" x14ac:dyDescent="0.15">
      <c r="O921" s="107"/>
      <c r="P921" s="107"/>
      <c r="Q921" s="107"/>
      <c r="R921" s="147"/>
    </row>
    <row r="922" spans="15:18" x14ac:dyDescent="0.15">
      <c r="O922" s="107"/>
      <c r="P922" s="107"/>
      <c r="Q922" s="107"/>
      <c r="R922" s="147"/>
    </row>
    <row r="923" spans="15:18" x14ac:dyDescent="0.15">
      <c r="O923" s="107"/>
      <c r="P923" s="107"/>
      <c r="Q923" s="107"/>
      <c r="R923" s="147"/>
    </row>
    <row r="924" spans="15:18" x14ac:dyDescent="0.15">
      <c r="O924" s="107"/>
      <c r="P924" s="107"/>
      <c r="Q924" s="107"/>
      <c r="R924" s="147"/>
    </row>
    <row r="925" spans="15:18" x14ac:dyDescent="0.15">
      <c r="O925" s="107"/>
      <c r="P925" s="107"/>
      <c r="Q925" s="107"/>
      <c r="R925" s="147"/>
    </row>
    <row r="926" spans="15:18" x14ac:dyDescent="0.15">
      <c r="O926" s="107"/>
      <c r="P926" s="107"/>
      <c r="Q926" s="107"/>
      <c r="R926" s="147"/>
    </row>
    <row r="927" spans="15:18" x14ac:dyDescent="0.15">
      <c r="O927" s="107"/>
      <c r="P927" s="107"/>
      <c r="Q927" s="107"/>
      <c r="R927" s="147"/>
    </row>
    <row r="928" spans="15:18" x14ac:dyDescent="0.15">
      <c r="O928" s="107"/>
      <c r="P928" s="107"/>
      <c r="Q928" s="107"/>
      <c r="R928" s="147"/>
    </row>
    <row r="929" spans="15:18" x14ac:dyDescent="0.15">
      <c r="O929" s="107"/>
      <c r="P929" s="107"/>
      <c r="Q929" s="107"/>
      <c r="R929" s="147"/>
    </row>
    <row r="930" spans="15:18" x14ac:dyDescent="0.15">
      <c r="O930" s="107"/>
      <c r="P930" s="107"/>
      <c r="Q930" s="107"/>
      <c r="R930" s="147"/>
    </row>
    <row r="931" spans="15:18" x14ac:dyDescent="0.15">
      <c r="O931" s="107"/>
      <c r="P931" s="107"/>
      <c r="Q931" s="107"/>
      <c r="R931" s="147"/>
    </row>
    <row r="932" spans="15:18" x14ac:dyDescent="0.15">
      <c r="O932" s="107"/>
      <c r="P932" s="107"/>
      <c r="Q932" s="107"/>
      <c r="R932" s="147"/>
    </row>
    <row r="933" spans="15:18" x14ac:dyDescent="0.15">
      <c r="O933" s="107"/>
      <c r="P933" s="107"/>
      <c r="Q933" s="107"/>
      <c r="R933" s="147"/>
    </row>
    <row r="934" spans="15:18" x14ac:dyDescent="0.15">
      <c r="O934" s="107"/>
      <c r="P934" s="107"/>
      <c r="Q934" s="107"/>
      <c r="R934" s="147"/>
    </row>
    <row r="935" spans="15:18" x14ac:dyDescent="0.15">
      <c r="O935" s="107"/>
      <c r="P935" s="107"/>
      <c r="Q935" s="107"/>
      <c r="R935" s="147"/>
    </row>
    <row r="936" spans="15:18" x14ac:dyDescent="0.15">
      <c r="O936" s="107"/>
      <c r="P936" s="107"/>
      <c r="Q936" s="107"/>
      <c r="R936" s="147"/>
    </row>
    <row r="937" spans="15:18" x14ac:dyDescent="0.15">
      <c r="O937" s="107"/>
      <c r="P937" s="107"/>
      <c r="Q937" s="107"/>
      <c r="R937" s="147"/>
    </row>
    <row r="938" spans="15:18" x14ac:dyDescent="0.15">
      <c r="O938" s="107"/>
      <c r="P938" s="107"/>
      <c r="Q938" s="107"/>
      <c r="R938" s="147"/>
    </row>
    <row r="939" spans="15:18" x14ac:dyDescent="0.15">
      <c r="O939" s="107"/>
      <c r="P939" s="107"/>
      <c r="Q939" s="107"/>
      <c r="R939" s="147"/>
    </row>
    <row r="940" spans="15:18" x14ac:dyDescent="0.15">
      <c r="O940" s="107"/>
      <c r="P940" s="107"/>
      <c r="Q940" s="107"/>
      <c r="R940" s="147"/>
    </row>
    <row r="941" spans="15:18" x14ac:dyDescent="0.15">
      <c r="O941" s="107"/>
      <c r="P941" s="107"/>
      <c r="Q941" s="107"/>
      <c r="R941" s="147"/>
    </row>
    <row r="942" spans="15:18" x14ac:dyDescent="0.15">
      <c r="O942" s="107"/>
      <c r="P942" s="107"/>
      <c r="Q942" s="107"/>
      <c r="R942" s="147"/>
    </row>
    <row r="943" spans="15:18" x14ac:dyDescent="0.15">
      <c r="O943" s="107"/>
      <c r="P943" s="107"/>
      <c r="Q943" s="107"/>
      <c r="R943" s="147"/>
    </row>
    <row r="944" spans="15:18" x14ac:dyDescent="0.15">
      <c r="O944" s="107"/>
      <c r="P944" s="107"/>
      <c r="Q944" s="107"/>
      <c r="R944" s="147"/>
    </row>
    <row r="945" spans="15:18" x14ac:dyDescent="0.15">
      <c r="O945" s="107"/>
      <c r="P945" s="107"/>
      <c r="Q945" s="107"/>
      <c r="R945" s="147"/>
    </row>
    <row r="946" spans="15:18" x14ac:dyDescent="0.15">
      <c r="O946" s="107"/>
      <c r="P946" s="107"/>
      <c r="Q946" s="107"/>
      <c r="R946" s="147"/>
    </row>
    <row r="947" spans="15:18" x14ac:dyDescent="0.15">
      <c r="O947" s="107"/>
      <c r="P947" s="107"/>
      <c r="Q947" s="107"/>
      <c r="R947" s="147"/>
    </row>
    <row r="948" spans="15:18" x14ac:dyDescent="0.15">
      <c r="O948" s="107"/>
      <c r="P948" s="107"/>
      <c r="Q948" s="107"/>
      <c r="R948" s="147"/>
    </row>
    <row r="949" spans="15:18" x14ac:dyDescent="0.15">
      <c r="O949" s="107"/>
      <c r="P949" s="107"/>
      <c r="Q949" s="107"/>
      <c r="R949" s="147"/>
    </row>
    <row r="950" spans="15:18" x14ac:dyDescent="0.15">
      <c r="O950" s="107"/>
      <c r="P950" s="107"/>
      <c r="Q950" s="107"/>
      <c r="R950" s="147"/>
    </row>
    <row r="951" spans="15:18" x14ac:dyDescent="0.15">
      <c r="O951" s="107"/>
      <c r="P951" s="107"/>
      <c r="Q951" s="107"/>
      <c r="R951" s="147"/>
    </row>
    <row r="952" spans="15:18" x14ac:dyDescent="0.15">
      <c r="O952" s="107"/>
      <c r="P952" s="107"/>
      <c r="Q952" s="107"/>
      <c r="R952" s="147"/>
    </row>
    <row r="953" spans="15:18" x14ac:dyDescent="0.15">
      <c r="O953" s="107"/>
      <c r="P953" s="107"/>
      <c r="Q953" s="107"/>
      <c r="R953" s="147"/>
    </row>
    <row r="954" spans="15:18" x14ac:dyDescent="0.15">
      <c r="O954" s="107"/>
      <c r="P954" s="107"/>
      <c r="Q954" s="107"/>
      <c r="R954" s="147"/>
    </row>
    <row r="955" spans="15:18" x14ac:dyDescent="0.15">
      <c r="O955" s="107"/>
      <c r="P955" s="107"/>
      <c r="Q955" s="107"/>
      <c r="R955" s="147"/>
    </row>
    <row r="956" spans="15:18" x14ac:dyDescent="0.15">
      <c r="O956" s="107"/>
      <c r="P956" s="107"/>
      <c r="Q956" s="107"/>
      <c r="R956" s="147"/>
    </row>
    <row r="957" spans="15:18" x14ac:dyDescent="0.15">
      <c r="O957" s="107"/>
      <c r="P957" s="107"/>
      <c r="Q957" s="107"/>
      <c r="R957" s="147"/>
    </row>
    <row r="958" spans="15:18" x14ac:dyDescent="0.15">
      <c r="O958" s="107"/>
      <c r="P958" s="107"/>
      <c r="Q958" s="107"/>
      <c r="R958" s="147"/>
    </row>
    <row r="959" spans="15:18" x14ac:dyDescent="0.15">
      <c r="O959" s="107"/>
      <c r="P959" s="107"/>
      <c r="Q959" s="107"/>
      <c r="R959" s="147"/>
    </row>
    <row r="960" spans="15:18" x14ac:dyDescent="0.15">
      <c r="O960" s="107"/>
      <c r="P960" s="107"/>
      <c r="Q960" s="107"/>
      <c r="R960" s="147"/>
    </row>
    <row r="961" spans="15:18" x14ac:dyDescent="0.15">
      <c r="O961" s="107"/>
      <c r="P961" s="107"/>
      <c r="Q961" s="107"/>
      <c r="R961" s="147"/>
    </row>
    <row r="962" spans="15:18" x14ac:dyDescent="0.15">
      <c r="O962" s="107"/>
      <c r="P962" s="107"/>
      <c r="Q962" s="107"/>
      <c r="R962" s="147"/>
    </row>
    <row r="963" spans="15:18" x14ac:dyDescent="0.15">
      <c r="O963" s="107"/>
      <c r="P963" s="107"/>
      <c r="Q963" s="107"/>
      <c r="R963" s="147"/>
    </row>
    <row r="964" spans="15:18" x14ac:dyDescent="0.15">
      <c r="O964" s="107"/>
      <c r="P964" s="107"/>
      <c r="Q964" s="107"/>
      <c r="R964" s="147"/>
    </row>
    <row r="965" spans="15:18" x14ac:dyDescent="0.15">
      <c r="O965" s="107"/>
      <c r="P965" s="107"/>
      <c r="Q965" s="107"/>
      <c r="R965" s="147"/>
    </row>
    <row r="966" spans="15:18" x14ac:dyDescent="0.15">
      <c r="O966" s="107"/>
      <c r="P966" s="107"/>
      <c r="Q966" s="107"/>
      <c r="R966" s="147"/>
    </row>
    <row r="967" spans="15:18" x14ac:dyDescent="0.15">
      <c r="O967" s="107"/>
      <c r="P967" s="107"/>
      <c r="Q967" s="107"/>
      <c r="R967" s="147"/>
    </row>
    <row r="968" spans="15:18" x14ac:dyDescent="0.15">
      <c r="O968" s="107"/>
      <c r="P968" s="107"/>
      <c r="Q968" s="107"/>
      <c r="R968" s="147"/>
    </row>
    <row r="969" spans="15:18" x14ac:dyDescent="0.15">
      <c r="O969" s="107"/>
      <c r="P969" s="107"/>
      <c r="Q969" s="107"/>
      <c r="R969" s="147"/>
    </row>
    <row r="970" spans="15:18" x14ac:dyDescent="0.15">
      <c r="O970" s="107"/>
      <c r="P970" s="107"/>
      <c r="Q970" s="107"/>
      <c r="R970" s="147"/>
    </row>
    <row r="971" spans="15:18" x14ac:dyDescent="0.15">
      <c r="O971" s="107"/>
      <c r="P971" s="107"/>
      <c r="Q971" s="107"/>
      <c r="R971" s="147"/>
    </row>
    <row r="972" spans="15:18" x14ac:dyDescent="0.15">
      <c r="O972" s="107"/>
      <c r="P972" s="107"/>
      <c r="Q972" s="107"/>
      <c r="R972" s="147"/>
    </row>
    <row r="973" spans="15:18" x14ac:dyDescent="0.15">
      <c r="O973" s="107"/>
      <c r="P973" s="107"/>
      <c r="Q973" s="107"/>
      <c r="R973" s="147"/>
    </row>
    <row r="974" spans="15:18" x14ac:dyDescent="0.15">
      <c r="O974" s="107"/>
      <c r="P974" s="107"/>
      <c r="Q974" s="107"/>
      <c r="R974" s="147"/>
    </row>
    <row r="975" spans="15:18" x14ac:dyDescent="0.15">
      <c r="O975" s="107"/>
      <c r="P975" s="107"/>
      <c r="Q975" s="107"/>
      <c r="R975" s="147"/>
    </row>
    <row r="976" spans="15:18" x14ac:dyDescent="0.15">
      <c r="O976" s="107"/>
      <c r="P976" s="107"/>
      <c r="Q976" s="107"/>
      <c r="R976" s="147"/>
    </row>
    <row r="977" spans="15:18" x14ac:dyDescent="0.15">
      <c r="O977" s="107"/>
      <c r="P977" s="107"/>
      <c r="Q977" s="107"/>
      <c r="R977" s="147"/>
    </row>
    <row r="978" spans="15:18" x14ac:dyDescent="0.15">
      <c r="O978" s="107"/>
      <c r="P978" s="107"/>
      <c r="Q978" s="107"/>
      <c r="R978" s="147"/>
    </row>
    <row r="979" spans="15:18" x14ac:dyDescent="0.15">
      <c r="O979" s="107"/>
      <c r="P979" s="107"/>
      <c r="Q979" s="107"/>
      <c r="R979" s="147"/>
    </row>
    <row r="980" spans="15:18" x14ac:dyDescent="0.15">
      <c r="O980" s="107"/>
      <c r="P980" s="107"/>
      <c r="Q980" s="107"/>
      <c r="R980" s="147"/>
    </row>
    <row r="981" spans="15:18" x14ac:dyDescent="0.15">
      <c r="O981" s="107"/>
      <c r="P981" s="107"/>
      <c r="Q981" s="107"/>
      <c r="R981" s="147"/>
    </row>
    <row r="982" spans="15:18" x14ac:dyDescent="0.15">
      <c r="O982" s="107"/>
      <c r="P982" s="107"/>
      <c r="Q982" s="107"/>
      <c r="R982" s="147"/>
    </row>
    <row r="983" spans="15:18" x14ac:dyDescent="0.15">
      <c r="O983" s="107"/>
      <c r="P983" s="107"/>
      <c r="Q983" s="107"/>
      <c r="R983" s="147"/>
    </row>
    <row r="984" spans="15:18" x14ac:dyDescent="0.15">
      <c r="O984" s="107"/>
      <c r="P984" s="107"/>
      <c r="Q984" s="107"/>
      <c r="R984" s="147"/>
    </row>
    <row r="985" spans="15:18" x14ac:dyDescent="0.15">
      <c r="O985" s="107"/>
      <c r="P985" s="107"/>
      <c r="Q985" s="107"/>
      <c r="R985" s="147"/>
    </row>
    <row r="986" spans="15:18" x14ac:dyDescent="0.15">
      <c r="O986" s="107"/>
      <c r="P986" s="107"/>
      <c r="Q986" s="107"/>
      <c r="R986" s="147"/>
    </row>
    <row r="987" spans="15:18" x14ac:dyDescent="0.15">
      <c r="O987" s="107"/>
      <c r="P987" s="107"/>
      <c r="Q987" s="107"/>
      <c r="R987" s="147"/>
    </row>
    <row r="988" spans="15:18" x14ac:dyDescent="0.15">
      <c r="O988" s="107"/>
      <c r="P988" s="107"/>
      <c r="Q988" s="107"/>
      <c r="R988" s="147"/>
    </row>
    <row r="989" spans="15:18" x14ac:dyDescent="0.15">
      <c r="O989" s="107"/>
      <c r="P989" s="107"/>
      <c r="Q989" s="107"/>
      <c r="R989" s="147"/>
    </row>
    <row r="990" spans="15:18" x14ac:dyDescent="0.15">
      <c r="O990" s="107"/>
      <c r="P990" s="107"/>
      <c r="Q990" s="107"/>
      <c r="R990" s="147"/>
    </row>
    <row r="991" spans="15:18" x14ac:dyDescent="0.15">
      <c r="O991" s="107"/>
      <c r="P991" s="107"/>
      <c r="Q991" s="107"/>
      <c r="R991" s="147"/>
    </row>
    <row r="992" spans="15:18" x14ac:dyDescent="0.15">
      <c r="O992" s="107"/>
      <c r="P992" s="107"/>
      <c r="Q992" s="107"/>
      <c r="R992" s="147"/>
    </row>
    <row r="993" spans="15:18" x14ac:dyDescent="0.15">
      <c r="O993" s="107"/>
      <c r="P993" s="107"/>
      <c r="Q993" s="107"/>
      <c r="R993" s="147"/>
    </row>
    <row r="994" spans="15:18" x14ac:dyDescent="0.15">
      <c r="O994" s="107"/>
      <c r="P994" s="107"/>
      <c r="Q994" s="107"/>
      <c r="R994" s="147"/>
    </row>
    <row r="995" spans="15:18" x14ac:dyDescent="0.15">
      <c r="O995" s="107"/>
      <c r="P995" s="107"/>
      <c r="Q995" s="107"/>
      <c r="R995" s="147"/>
    </row>
    <row r="996" spans="15:18" x14ac:dyDescent="0.15">
      <c r="O996" s="107"/>
      <c r="P996" s="107"/>
      <c r="Q996" s="107"/>
      <c r="R996" s="147"/>
    </row>
    <row r="997" spans="15:18" x14ac:dyDescent="0.15">
      <c r="O997" s="107"/>
      <c r="P997" s="107"/>
      <c r="Q997" s="107"/>
      <c r="R997" s="147"/>
    </row>
    <row r="998" spans="15:18" x14ac:dyDescent="0.15">
      <c r="O998" s="107"/>
      <c r="P998" s="107"/>
      <c r="Q998" s="107"/>
      <c r="R998" s="147"/>
    </row>
    <row r="999" spans="15:18" x14ac:dyDescent="0.15">
      <c r="O999" s="107"/>
      <c r="P999" s="107"/>
      <c r="Q999" s="107"/>
      <c r="R999" s="147"/>
    </row>
    <row r="1000" spans="15:18" x14ac:dyDescent="0.15">
      <c r="O1000" s="107"/>
      <c r="P1000" s="107"/>
      <c r="Q1000" s="107"/>
      <c r="R1000" s="147"/>
    </row>
    <row r="1001" spans="15:18" x14ac:dyDescent="0.15">
      <c r="O1001" s="107"/>
      <c r="P1001" s="107"/>
      <c r="Q1001" s="107"/>
      <c r="R1001" s="147"/>
    </row>
    <row r="1002" spans="15:18" x14ac:dyDescent="0.15">
      <c r="O1002" s="107"/>
      <c r="P1002" s="107"/>
      <c r="Q1002" s="107"/>
      <c r="R1002" s="147"/>
    </row>
    <row r="1003" spans="15:18" x14ac:dyDescent="0.15">
      <c r="O1003" s="107"/>
      <c r="P1003" s="107"/>
      <c r="Q1003" s="107"/>
      <c r="R1003" s="147"/>
    </row>
    <row r="1004" spans="15:18" x14ac:dyDescent="0.15">
      <c r="O1004" s="107"/>
      <c r="P1004" s="107"/>
      <c r="Q1004" s="107"/>
      <c r="R1004" s="147"/>
    </row>
    <row r="1005" spans="15:18" x14ac:dyDescent="0.15">
      <c r="O1005" s="107"/>
      <c r="P1005" s="107"/>
      <c r="Q1005" s="107"/>
      <c r="R1005" s="147"/>
    </row>
    <row r="1006" spans="15:18" x14ac:dyDescent="0.15">
      <c r="O1006" s="107"/>
      <c r="P1006" s="107"/>
      <c r="Q1006" s="107"/>
      <c r="R1006" s="147"/>
    </row>
    <row r="1007" spans="15:18" x14ac:dyDescent="0.15">
      <c r="O1007" s="107"/>
      <c r="P1007" s="107"/>
      <c r="Q1007" s="107"/>
      <c r="R1007" s="147"/>
    </row>
    <row r="1008" spans="15:18" x14ac:dyDescent="0.15">
      <c r="O1008" s="107"/>
      <c r="P1008" s="107"/>
      <c r="Q1008" s="107"/>
      <c r="R1008" s="147"/>
    </row>
    <row r="1009" spans="15:18" x14ac:dyDescent="0.15">
      <c r="O1009" s="107"/>
      <c r="P1009" s="107"/>
      <c r="Q1009" s="107"/>
      <c r="R1009" s="147"/>
    </row>
  </sheetData>
  <sheetProtection algorithmName="SHA-512" hashValue="TEJw0BqA3qzMytihpL9mXKwEyuy5Joe0SBKnWAC315QxXigVIeEZfL+oKY9ttseCHXa727GtuoL0wf0l93AxAw==" saltValue="R6gEM7/+K1SGcaN9QsJyfA==" spinCount="100000" sheet="1" objects="1" scenarios="1"/>
  <mergeCells count="101">
    <mergeCell ref="B91:F92"/>
    <mergeCell ref="B94:F96"/>
    <mergeCell ref="B2:C2"/>
    <mergeCell ref="B37:C37"/>
    <mergeCell ref="B42:C42"/>
    <mergeCell ref="B40:C40"/>
    <mergeCell ref="B41:C41"/>
    <mergeCell ref="B39:C39"/>
    <mergeCell ref="D22:G22"/>
    <mergeCell ref="J15:K15"/>
    <mergeCell ref="J16:K16"/>
    <mergeCell ref="J65:K65"/>
    <mergeCell ref="F35:G35"/>
    <mergeCell ref="F36:G36"/>
    <mergeCell ref="F42:G42"/>
    <mergeCell ref="F41:G41"/>
    <mergeCell ref="D48:G48"/>
    <mergeCell ref="B16:C16"/>
    <mergeCell ref="B15:C15"/>
    <mergeCell ref="F13:G13"/>
    <mergeCell ref="F16:G16"/>
    <mergeCell ref="F15:G15"/>
    <mergeCell ref="F14:G14"/>
    <mergeCell ref="D74:G74"/>
    <mergeCell ref="F65:G65"/>
    <mergeCell ref="F39:G39"/>
    <mergeCell ref="F40:G40"/>
    <mergeCell ref="F64:G64"/>
    <mergeCell ref="F63:G63"/>
    <mergeCell ref="F68:G68"/>
    <mergeCell ref="F66:G66"/>
    <mergeCell ref="F67:G67"/>
    <mergeCell ref="J10:K10"/>
    <mergeCell ref="J9:K9"/>
    <mergeCell ref="J11:K11"/>
    <mergeCell ref="J41:K41"/>
    <mergeCell ref="F62:G62"/>
    <mergeCell ref="F61:G61"/>
    <mergeCell ref="F38:G38"/>
    <mergeCell ref="J40:K40"/>
    <mergeCell ref="J39:K39"/>
    <mergeCell ref="J37:K37"/>
    <mergeCell ref="J38:K38"/>
    <mergeCell ref="F37:G37"/>
    <mergeCell ref="F11:G11"/>
    <mergeCell ref="F10:G10"/>
    <mergeCell ref="F9:G9"/>
    <mergeCell ref="F12:G12"/>
    <mergeCell ref="J36:K36"/>
    <mergeCell ref="J35:K35"/>
    <mergeCell ref="J14:K14"/>
    <mergeCell ref="J12:K12"/>
    <mergeCell ref="J13:K13"/>
    <mergeCell ref="J61:K61"/>
    <mergeCell ref="J42:K42"/>
    <mergeCell ref="J62:K62"/>
    <mergeCell ref="J66:K66"/>
    <mergeCell ref="J68:K68"/>
    <mergeCell ref="J63:K63"/>
    <mergeCell ref="J67:K67"/>
    <mergeCell ref="J64:K64"/>
    <mergeCell ref="B93:F93"/>
    <mergeCell ref="B97:F97"/>
    <mergeCell ref="B98:F102"/>
    <mergeCell ref="B10:C10"/>
    <mergeCell ref="B11:C11"/>
    <mergeCell ref="B12:C12"/>
    <mergeCell ref="B89:C89"/>
    <mergeCell ref="B90:C90"/>
    <mergeCell ref="B78:C78"/>
    <mergeCell ref="B77:C77"/>
    <mergeCell ref="B64:C64"/>
    <mergeCell ref="B65:C65"/>
    <mergeCell ref="B22:C22"/>
    <mergeCell ref="B26:C26"/>
    <mergeCell ref="B25:C25"/>
    <mergeCell ref="B14:C14"/>
    <mergeCell ref="B63:C63"/>
    <mergeCell ref="B61:C61"/>
    <mergeCell ref="B38:C38"/>
    <mergeCell ref="B66:C66"/>
    <mergeCell ref="B74:C74"/>
    <mergeCell ref="B62:C62"/>
    <mergeCell ref="B4:D4"/>
    <mergeCell ref="B5:D5"/>
    <mergeCell ref="B48:C48"/>
    <mergeCell ref="B52:C52"/>
    <mergeCell ref="B51:C51"/>
    <mergeCell ref="B54:C54"/>
    <mergeCell ref="B53:C53"/>
    <mergeCell ref="B35:C35"/>
    <mergeCell ref="B36:C36"/>
    <mergeCell ref="B28:C28"/>
    <mergeCell ref="B27:C27"/>
    <mergeCell ref="B13:C13"/>
    <mergeCell ref="B9:C9"/>
    <mergeCell ref="B79:C79"/>
    <mergeCell ref="B67:C67"/>
    <mergeCell ref="B68:C68"/>
    <mergeCell ref="B88:C88"/>
    <mergeCell ref="B80:C8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Part I</vt:lpstr>
      <vt:lpstr>Part 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2019-01-06T18:57:50Z</dcterms:created>
  <dcterms:modified xsi:type="dcterms:W3CDTF">2019-01-07T00:56:04Z</dcterms:modified>
</cp:coreProperties>
</file>